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490" windowHeight="12120" activeTab="1"/>
  </bookViews>
  <sheets>
    <sheet name="Korrelation" sheetId="1" r:id="rId1"/>
    <sheet name="FIR" sheetId="2" r:id="rId2"/>
    <sheet name="DFT" sheetId="3" r:id="rId3"/>
    <sheet name="Gauß" sheetId="4" r:id="rId4"/>
  </sheets>
  <definedNames>
    <definedName name="a_0">'FIR'!$H$12</definedName>
    <definedName name="a_1">'FIR'!$H$11</definedName>
    <definedName name="a_2">'FIR'!$H$10</definedName>
    <definedName name="a_3">'FIR'!$H$9</definedName>
    <definedName name="a_4">'FIR'!$H$8</definedName>
    <definedName name="a_5">'FIR'!$H$7</definedName>
    <definedName name="a_6">'FIR'!$H$6</definedName>
    <definedName name="a_7">'FIR'!$H$5</definedName>
    <definedName name="a_8">'FIR'!$H$4</definedName>
    <definedName name="Cos" localSheetId="0">'Korrelation'!$O$1:$O$50</definedName>
    <definedName name="Cos_1" localSheetId="0">'Korrelation'!$A$2:$A$11</definedName>
    <definedName name="fa">'FIR'!$C$2</definedName>
    <definedName name="fgo">'FIR'!$D$2</definedName>
    <definedName name="fgu">'FIR'!$E$2</definedName>
  </definedNames>
  <calcPr fullCalcOnLoad="1"/>
</workbook>
</file>

<file path=xl/sharedStrings.xml><?xml version="1.0" encoding="utf-8"?>
<sst xmlns="http://schemas.openxmlformats.org/spreadsheetml/2006/main" count="44" uniqueCount="35">
  <si>
    <t>Tf</t>
  </si>
  <si>
    <t>N</t>
  </si>
  <si>
    <t>Ta</t>
  </si>
  <si>
    <t>FIR-Filter</t>
  </si>
  <si>
    <t>Delta_t</t>
  </si>
  <si>
    <t>fa</t>
  </si>
  <si>
    <t>k</t>
  </si>
  <si>
    <t>fgo</t>
  </si>
  <si>
    <t>fgu</t>
  </si>
  <si>
    <t>ako</t>
  </si>
  <si>
    <t>aku</t>
  </si>
  <si>
    <t>a1</t>
  </si>
  <si>
    <t>a2</t>
  </si>
  <si>
    <t>a3</t>
  </si>
  <si>
    <t>a4</t>
  </si>
  <si>
    <t>a5</t>
  </si>
  <si>
    <t>a_5</t>
  </si>
  <si>
    <t>a_4</t>
  </si>
  <si>
    <t>a_3</t>
  </si>
  <si>
    <t>a_2</t>
  </si>
  <si>
    <t>a_1</t>
  </si>
  <si>
    <t>a_0</t>
  </si>
  <si>
    <t>Eingang</t>
  </si>
  <si>
    <t>Ausgang</t>
  </si>
  <si>
    <t>Bandpass</t>
  </si>
  <si>
    <t>a6</t>
  </si>
  <si>
    <t>a_6</t>
  </si>
  <si>
    <t>f(x)=1/x</t>
  </si>
  <si>
    <t>Allpass</t>
  </si>
  <si>
    <t>a_7</t>
  </si>
  <si>
    <t>a_8</t>
  </si>
  <si>
    <t>a7</t>
  </si>
  <si>
    <t>a8</t>
  </si>
  <si>
    <t>Tiefpass</t>
  </si>
  <si>
    <t>TP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</si>
</sst>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2"/>
      <name val="Verdan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FIR Filter Tiefpass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Eingang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FIR!$A$31:$A$61</c:f>
              <c:numCache/>
            </c:numRef>
          </c:xVal>
          <c:yVal>
            <c:numRef>
              <c:f>FIR!$B$31:$B$61</c:f>
              <c:numCache/>
            </c:numRef>
          </c:yVal>
          <c:smooth val="1"/>
        </c:ser>
        <c:ser>
          <c:idx val="1"/>
          <c:order val="1"/>
          <c:tx>
            <c:v>Ausgang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FIR!$A$31:$A$61</c:f>
              <c:numCache/>
            </c:numRef>
          </c:xVal>
          <c:yVal>
            <c:numRef>
              <c:f>FIR!$C$31:$C$61</c:f>
              <c:numCache/>
            </c:numRef>
          </c:yVal>
          <c:smooth val="1"/>
        </c:ser>
        <c:axId val="53198841"/>
        <c:axId val="9027522"/>
      </c:scatterChart>
      <c:valAx>
        <c:axId val="53198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27522"/>
        <c:crosses val="autoZero"/>
        <c:crossBetween val="midCat"/>
        <c:dispUnits/>
      </c:valAx>
      <c:valAx>
        <c:axId val="9027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Amplitude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988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Amplitudenspektrum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DFT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DFT!$B$22:$B$27</c:f>
              <c:numCache/>
            </c:numRef>
          </c:xVal>
          <c:yVal>
            <c:numRef>
              <c:f>DFT!$C$22:$C$27</c:f>
              <c:numCache/>
            </c:numRef>
          </c:yVal>
          <c:smooth val="0"/>
        </c:ser>
        <c:axId val="14138835"/>
        <c:axId val="60140652"/>
      </c:scatterChart>
      <c:valAx>
        <c:axId val="14138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40652"/>
        <c:crosses val="autoZero"/>
        <c:crossBetween val="midCat"/>
        <c:dispUnits/>
      </c:valAx>
      <c:valAx>
        <c:axId val="60140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|A|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1388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Gauß!$A$3:$A$13</c:f>
              <c:numCache/>
            </c:numRef>
          </c:xVal>
          <c:yVal>
            <c:numRef>
              <c:f>Gauß!$B$3:$B$13</c:f>
              <c:numCache/>
            </c:numRef>
          </c:yVal>
          <c:smooth val="1"/>
        </c:ser>
        <c:axId val="4394957"/>
        <c:axId val="39554614"/>
      </c:scatterChart>
      <c:valAx>
        <c:axId val="4394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54614"/>
        <c:crosses val="autoZero"/>
        <c:crossBetween val="midCat"/>
        <c:dispUnits/>
      </c:valAx>
      <c:valAx>
        <c:axId val="395546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49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41</xdr:row>
      <xdr:rowOff>95250</xdr:rowOff>
    </xdr:from>
    <xdr:to>
      <xdr:col>9</xdr:col>
      <xdr:colOff>504825</xdr:colOff>
      <xdr:row>60</xdr:row>
      <xdr:rowOff>133350</xdr:rowOff>
    </xdr:to>
    <xdr:graphicFrame>
      <xdr:nvGraphicFramePr>
        <xdr:cNvPr id="1" name="Chart 9"/>
        <xdr:cNvGraphicFramePr/>
      </xdr:nvGraphicFramePr>
      <xdr:xfrm>
        <a:off x="2562225" y="6734175"/>
        <a:ext cx="49053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6</xdr:row>
      <xdr:rowOff>47625</xdr:rowOff>
    </xdr:from>
    <xdr:to>
      <xdr:col>10</xdr:col>
      <xdr:colOff>609600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3324225" y="1019175"/>
        <a:ext cx="49053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8</xdr:row>
      <xdr:rowOff>19050</xdr:rowOff>
    </xdr:from>
    <xdr:to>
      <xdr:col>9</xdr:col>
      <xdr:colOff>85725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314575" y="1314450"/>
        <a:ext cx="46291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A14" sqref="A14:J14"/>
    </sheetView>
  </sheetViews>
  <sheetFormatPr defaultColWidth="11.421875" defaultRowHeight="12.75"/>
  <cols>
    <col min="1" max="1" width="12.57421875" style="0" customWidth="1"/>
    <col min="2" max="10" width="6.7109375" style="0" customWidth="1"/>
    <col min="11" max="12" width="3.7109375" style="0" customWidth="1"/>
    <col min="13" max="13" width="12.421875" style="0" bestFit="1" customWidth="1"/>
    <col min="15" max="15" width="12.57421875" style="0" customWidth="1"/>
    <col min="16" max="16" width="17.7109375" style="0" customWidth="1"/>
    <col min="17" max="17" width="4.140625" style="0" customWidth="1"/>
    <col min="18" max="18" width="3.7109375" style="0" customWidth="1"/>
    <col min="19" max="23" width="4.7109375" style="0" customWidth="1"/>
  </cols>
  <sheetData>
    <row r="1" spans="15:16" ht="12.75">
      <c r="O1" s="3"/>
      <c r="P1" s="3"/>
    </row>
    <row r="2" spans="1:16" ht="12.75">
      <c r="A2">
        <v>-0.139999188305625</v>
      </c>
      <c r="B2">
        <f>ROUND(A2,4)</f>
        <v>-0.14</v>
      </c>
      <c r="O2" s="3"/>
      <c r="P2" s="3"/>
    </row>
    <row r="3" spans="1:16" ht="12.75">
      <c r="A3">
        <v>-0.0183693479790751</v>
      </c>
      <c r="B3">
        <f aca="true" t="shared" si="0" ref="B3:B11">ROUND(A3,4)</f>
        <v>-0.0184</v>
      </c>
      <c r="O3" s="3"/>
      <c r="P3" s="3"/>
    </row>
    <row r="4" spans="1:16" ht="12.75">
      <c r="A4">
        <v>0.30125996454936</v>
      </c>
      <c r="B4">
        <f t="shared" si="0"/>
        <v>0.3013</v>
      </c>
      <c r="O4" s="3"/>
      <c r="P4" s="3"/>
    </row>
    <row r="5" spans="1:16" ht="12.75">
      <c r="A5">
        <v>0.696801215694581</v>
      </c>
      <c r="B5">
        <f t="shared" si="0"/>
        <v>0.6968</v>
      </c>
      <c r="O5" s="3"/>
      <c r="P5" s="3"/>
    </row>
    <row r="6" spans="1:16" ht="12.75">
      <c r="A6" s="2">
        <v>1.01717109147177</v>
      </c>
      <c r="B6">
        <f t="shared" si="0"/>
        <v>1.0172</v>
      </c>
      <c r="O6" s="3"/>
      <c r="P6" s="3"/>
    </row>
    <row r="7" spans="1:16" ht="12.75">
      <c r="A7" s="2">
        <v>1.13999918830562</v>
      </c>
      <c r="B7">
        <f t="shared" si="0"/>
        <v>1.14</v>
      </c>
      <c r="J7" s="1"/>
      <c r="O7" s="3"/>
      <c r="P7" s="3"/>
    </row>
    <row r="8" spans="1:16" ht="12.75">
      <c r="A8" s="2">
        <v>1.01836934797907</v>
      </c>
      <c r="B8">
        <f t="shared" si="0"/>
        <v>1.0184</v>
      </c>
      <c r="J8" s="1"/>
      <c r="O8" s="3"/>
      <c r="P8" s="3"/>
    </row>
    <row r="9" spans="1:16" ht="12.75">
      <c r="A9">
        <v>0.698740035450639</v>
      </c>
      <c r="B9">
        <f t="shared" si="0"/>
        <v>0.6987</v>
      </c>
      <c r="J9" s="1"/>
      <c r="O9" s="3"/>
      <c r="P9" s="3"/>
    </row>
    <row r="10" spans="1:16" ht="12.75">
      <c r="A10">
        <v>0.303198784305419</v>
      </c>
      <c r="B10">
        <f t="shared" si="0"/>
        <v>0.3032</v>
      </c>
      <c r="J10" s="1"/>
      <c r="O10" s="3"/>
      <c r="P10" s="3"/>
    </row>
    <row r="11" spans="1:16" ht="12.75">
      <c r="A11">
        <v>-0.0171710914717708</v>
      </c>
      <c r="B11">
        <f t="shared" si="0"/>
        <v>-0.0172</v>
      </c>
      <c r="J11" s="1"/>
      <c r="O11" s="3"/>
      <c r="P11" s="3"/>
    </row>
    <row r="12" spans="10:16" ht="12.75">
      <c r="J12" s="1"/>
      <c r="O12" s="3"/>
      <c r="P12" s="3"/>
    </row>
    <row r="13" spans="10:16" ht="12.75">
      <c r="J13" s="1"/>
      <c r="O13" s="3"/>
      <c r="P13" s="3"/>
    </row>
    <row r="14" spans="1:16" ht="12.75">
      <c r="A14">
        <v>-0.14</v>
      </c>
      <c r="B14">
        <v>-0.0184</v>
      </c>
      <c r="C14">
        <v>0.3013</v>
      </c>
      <c r="D14">
        <v>0.6968</v>
      </c>
      <c r="E14">
        <v>1.0172</v>
      </c>
      <c r="F14">
        <v>1.14</v>
      </c>
      <c r="G14">
        <v>1.0184</v>
      </c>
      <c r="H14">
        <v>0.6987</v>
      </c>
      <c r="I14">
        <v>0.3032</v>
      </c>
      <c r="J14">
        <v>-0.0172</v>
      </c>
      <c r="O14" s="3"/>
      <c r="P14" s="3"/>
    </row>
    <row r="15" spans="1:16" ht="12.75">
      <c r="A15">
        <v>0</v>
      </c>
      <c r="B15">
        <v>0</v>
      </c>
      <c r="C15">
        <v>0</v>
      </c>
      <c r="D15">
        <v>1</v>
      </c>
      <c r="E15">
        <v>1</v>
      </c>
      <c r="F15">
        <v>1</v>
      </c>
      <c r="G15">
        <v>1</v>
      </c>
      <c r="H15">
        <v>1</v>
      </c>
      <c r="I15">
        <v>0</v>
      </c>
      <c r="J15">
        <v>0</v>
      </c>
      <c r="M15">
        <f>SUM(D14:H14)</f>
        <v>4.5710999999999995</v>
      </c>
      <c r="O15" s="3"/>
      <c r="P15" s="3"/>
    </row>
    <row r="16" spans="10:16" ht="12.75">
      <c r="J16" s="1"/>
      <c r="O16" s="3"/>
      <c r="P16" s="3"/>
    </row>
    <row r="17" spans="10:16" ht="12.75">
      <c r="J17" s="1"/>
      <c r="O17" s="3"/>
      <c r="P17" s="3"/>
    </row>
    <row r="18" spans="10:16" ht="12.75">
      <c r="J18" s="1"/>
      <c r="O18" s="3"/>
      <c r="P18" s="3"/>
    </row>
    <row r="19" spans="10:16" ht="12.75">
      <c r="J19" s="1"/>
      <c r="O19" s="3"/>
      <c r="P19" s="3"/>
    </row>
    <row r="20" spans="10:16" ht="12.75">
      <c r="J20" s="1"/>
      <c r="O20" s="3"/>
      <c r="P20" s="3"/>
    </row>
    <row r="21" ht="12.75">
      <c r="J21" s="1"/>
    </row>
    <row r="22" ht="12.75">
      <c r="J22" s="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26">
      <selection activeCell="A31" sqref="A31:C61"/>
    </sheetView>
  </sheetViews>
  <sheetFormatPr defaultColWidth="11.421875" defaultRowHeight="12.75"/>
  <cols>
    <col min="5" max="5" width="13.00390625" style="0" bestFit="1" customWidth="1"/>
  </cols>
  <sheetData>
    <row r="1" spans="1:5" ht="12.75">
      <c r="A1" t="s">
        <v>3</v>
      </c>
      <c r="B1" t="s">
        <v>4</v>
      </c>
      <c r="C1" t="s">
        <v>5</v>
      </c>
      <c r="D1" t="s">
        <v>7</v>
      </c>
      <c r="E1" t="s">
        <v>8</v>
      </c>
    </row>
    <row r="2" spans="3:5" ht="12.75">
      <c r="C2">
        <v>48000</v>
      </c>
      <c r="D2">
        <v>20000</v>
      </c>
      <c r="E2">
        <v>20000</v>
      </c>
    </row>
    <row r="3" spans="1:8" ht="12.75">
      <c r="A3" t="s">
        <v>6</v>
      </c>
      <c r="B3" t="s">
        <v>9</v>
      </c>
      <c r="C3" t="s">
        <v>10</v>
      </c>
      <c r="D3" t="s">
        <v>24</v>
      </c>
      <c r="F3" t="s">
        <v>33</v>
      </c>
      <c r="G3" t="s">
        <v>28</v>
      </c>
      <c r="H3" t="s">
        <v>34</v>
      </c>
    </row>
    <row r="4" spans="1:9" ht="12.75">
      <c r="A4">
        <v>-8</v>
      </c>
      <c r="C4">
        <f aca="true" t="shared" si="0" ref="C4:C11">2*(fgu/fa)*(SIN(A4*2*PI()*fgu/fa)/(A4*2*PI()*fgu/fa))</f>
        <v>0.034458055963862</v>
      </c>
      <c r="D4">
        <f>C4</f>
        <v>0.034458055963862</v>
      </c>
      <c r="E4" t="s">
        <v>30</v>
      </c>
      <c r="F4">
        <f>ROUND(D4,3)</f>
        <v>0.034</v>
      </c>
      <c r="G4">
        <v>0</v>
      </c>
      <c r="H4">
        <f>F4</f>
        <v>0.034</v>
      </c>
      <c r="I4" t="s">
        <v>30</v>
      </c>
    </row>
    <row r="5" spans="1:9" ht="12.75">
      <c r="A5">
        <v>-7</v>
      </c>
      <c r="C5">
        <f t="shared" si="0"/>
        <v>-0.02273642044169934</v>
      </c>
      <c r="D5">
        <f aca="true" t="shared" si="1" ref="D5:D20">C5</f>
        <v>-0.02273642044169934</v>
      </c>
      <c r="E5" t="s">
        <v>29</v>
      </c>
      <c r="F5">
        <f>ROUND(D5,3)</f>
        <v>-0.023</v>
      </c>
      <c r="G5">
        <v>0</v>
      </c>
      <c r="H5">
        <f aca="true" t="shared" si="2" ref="H5:H12">F5</f>
        <v>-0.023</v>
      </c>
      <c r="I5" t="s">
        <v>29</v>
      </c>
    </row>
    <row r="6" spans="1:9" ht="12.75">
      <c r="A6">
        <v>-6</v>
      </c>
      <c r="C6">
        <f t="shared" si="0"/>
        <v>3.249807210335082E-17</v>
      </c>
      <c r="D6">
        <f t="shared" si="1"/>
        <v>3.249807210335082E-17</v>
      </c>
      <c r="E6" t="s">
        <v>26</v>
      </c>
      <c r="F6">
        <f>ROUND(D6,3)</f>
        <v>0</v>
      </c>
      <c r="G6">
        <v>0</v>
      </c>
      <c r="H6">
        <f t="shared" si="2"/>
        <v>0</v>
      </c>
      <c r="I6" t="s">
        <v>26</v>
      </c>
    </row>
    <row r="7" spans="1:9" ht="12.75">
      <c r="A7">
        <v>-5</v>
      </c>
      <c r="C7">
        <f t="shared" si="0"/>
        <v>0.03183098861837901</v>
      </c>
      <c r="D7">
        <f t="shared" si="1"/>
        <v>0.03183098861837901</v>
      </c>
      <c r="E7" t="s">
        <v>16</v>
      </c>
      <c r="F7">
        <f aca="true" t="shared" si="3" ref="F7:F12">ROUND(D7,3)</f>
        <v>0.032</v>
      </c>
      <c r="G7">
        <v>0</v>
      </c>
      <c r="H7">
        <f t="shared" si="2"/>
        <v>0.032</v>
      </c>
      <c r="I7" t="s">
        <v>16</v>
      </c>
    </row>
    <row r="8" spans="1:9" ht="12.75">
      <c r="A8">
        <v>-4</v>
      </c>
      <c r="C8">
        <f t="shared" si="0"/>
        <v>-0.06891611192772401</v>
      </c>
      <c r="D8">
        <f t="shared" si="1"/>
        <v>-0.06891611192772401</v>
      </c>
      <c r="E8" t="s">
        <v>17</v>
      </c>
      <c r="F8">
        <f t="shared" si="3"/>
        <v>-0.069</v>
      </c>
      <c r="G8">
        <v>0</v>
      </c>
      <c r="H8">
        <f t="shared" si="2"/>
        <v>-0.069</v>
      </c>
      <c r="I8" t="s">
        <v>17</v>
      </c>
    </row>
    <row r="9" spans="1:9" ht="12.75">
      <c r="A9">
        <v>-3</v>
      </c>
      <c r="C9">
        <f t="shared" si="0"/>
        <v>0.1061032953945969</v>
      </c>
      <c r="D9">
        <f t="shared" si="1"/>
        <v>0.1061032953945969</v>
      </c>
      <c r="E9" t="s">
        <v>18</v>
      </c>
      <c r="F9">
        <f t="shared" si="3"/>
        <v>0.106</v>
      </c>
      <c r="G9">
        <v>0</v>
      </c>
      <c r="H9">
        <f t="shared" si="2"/>
        <v>0.106</v>
      </c>
      <c r="I9" t="s">
        <v>18</v>
      </c>
    </row>
    <row r="10" spans="1:9" ht="12.75">
      <c r="A10">
        <v>-2</v>
      </c>
      <c r="C10">
        <f t="shared" si="0"/>
        <v>-0.137832223855448</v>
      </c>
      <c r="D10">
        <f t="shared" si="1"/>
        <v>-0.137832223855448</v>
      </c>
      <c r="E10" t="s">
        <v>19</v>
      </c>
      <c r="F10">
        <f t="shared" si="3"/>
        <v>-0.138</v>
      </c>
      <c r="G10">
        <v>0</v>
      </c>
      <c r="H10">
        <f t="shared" si="2"/>
        <v>-0.138</v>
      </c>
      <c r="I10" t="s">
        <v>19</v>
      </c>
    </row>
    <row r="11" spans="1:9" ht="12.75">
      <c r="A11">
        <v>-1</v>
      </c>
      <c r="C11">
        <f t="shared" si="0"/>
        <v>0.15915494309189532</v>
      </c>
      <c r="D11">
        <f t="shared" si="1"/>
        <v>0.15915494309189532</v>
      </c>
      <c r="E11" t="s">
        <v>20</v>
      </c>
      <c r="F11">
        <f t="shared" si="3"/>
        <v>0.159</v>
      </c>
      <c r="G11">
        <v>0</v>
      </c>
      <c r="H11">
        <f t="shared" si="2"/>
        <v>0.159</v>
      </c>
      <c r="I11" t="s">
        <v>20</v>
      </c>
    </row>
    <row r="12" spans="1:9" ht="12.75">
      <c r="A12">
        <v>0</v>
      </c>
      <c r="C12">
        <f>2*fgu/fa</f>
        <v>0.8333333333333334</v>
      </c>
      <c r="D12">
        <f t="shared" si="1"/>
        <v>0.8333333333333334</v>
      </c>
      <c r="E12" t="s">
        <v>21</v>
      </c>
      <c r="F12">
        <f t="shared" si="3"/>
        <v>0.833</v>
      </c>
      <c r="G12">
        <v>1</v>
      </c>
      <c r="H12">
        <f t="shared" si="2"/>
        <v>0.833</v>
      </c>
      <c r="I12" t="s">
        <v>21</v>
      </c>
    </row>
    <row r="13" spans="1:5" ht="12.75">
      <c r="A13">
        <v>1</v>
      </c>
      <c r="C13">
        <f aca="true" t="shared" si="4" ref="C13:C20">2*(fgu/fa)*(SIN(A13*2*PI()*fgu/fa)/(A13*2*PI()*fgu/fa))</f>
        <v>0.15915494309189532</v>
      </c>
      <c r="D13">
        <f t="shared" si="1"/>
        <v>0.15915494309189532</v>
      </c>
      <c r="E13" t="s">
        <v>11</v>
      </c>
    </row>
    <row r="14" spans="1:5" ht="12.75">
      <c r="A14">
        <v>2</v>
      </c>
      <c r="C14">
        <f t="shared" si="4"/>
        <v>-0.137832223855448</v>
      </c>
      <c r="D14">
        <f t="shared" si="1"/>
        <v>-0.137832223855448</v>
      </c>
      <c r="E14" t="s">
        <v>12</v>
      </c>
    </row>
    <row r="15" spans="1:5" ht="12.75">
      <c r="A15">
        <v>3</v>
      </c>
      <c r="C15">
        <f t="shared" si="4"/>
        <v>0.1061032953945969</v>
      </c>
      <c r="D15">
        <f t="shared" si="1"/>
        <v>0.1061032953945969</v>
      </c>
      <c r="E15" t="s">
        <v>13</v>
      </c>
    </row>
    <row r="16" spans="1:5" ht="12.75">
      <c r="A16">
        <v>4</v>
      </c>
      <c r="C16">
        <f t="shared" si="4"/>
        <v>-0.06891611192772401</v>
      </c>
      <c r="D16">
        <f t="shared" si="1"/>
        <v>-0.06891611192772401</v>
      </c>
      <c r="E16" t="s">
        <v>14</v>
      </c>
    </row>
    <row r="17" spans="1:5" ht="12.75">
      <c r="A17">
        <v>5</v>
      </c>
      <c r="C17">
        <f t="shared" si="4"/>
        <v>0.03183098861837901</v>
      </c>
      <c r="D17">
        <f t="shared" si="1"/>
        <v>0.03183098861837901</v>
      </c>
      <c r="E17" t="s">
        <v>15</v>
      </c>
    </row>
    <row r="18" spans="1:5" ht="12.75">
      <c r="A18">
        <v>6</v>
      </c>
      <c r="C18">
        <f t="shared" si="4"/>
        <v>3.249807210335082E-17</v>
      </c>
      <c r="D18">
        <f t="shared" si="1"/>
        <v>3.249807210335082E-17</v>
      </c>
      <c r="E18" t="s">
        <v>25</v>
      </c>
    </row>
    <row r="19" spans="1:5" ht="12.75">
      <c r="A19">
        <v>7</v>
      </c>
      <c r="C19">
        <f t="shared" si="4"/>
        <v>-0.02273642044169934</v>
      </c>
      <c r="D19">
        <f t="shared" si="1"/>
        <v>-0.02273642044169934</v>
      </c>
      <c r="E19" t="s">
        <v>31</v>
      </c>
    </row>
    <row r="20" spans="1:5" ht="12.75">
      <c r="A20">
        <v>8</v>
      </c>
      <c r="C20">
        <f t="shared" si="4"/>
        <v>0.034458055963862</v>
      </c>
      <c r="D20">
        <f t="shared" si="1"/>
        <v>0.034458055963862</v>
      </c>
      <c r="E20" t="s">
        <v>32</v>
      </c>
    </row>
    <row r="22" spans="2:3" ht="12.75">
      <c r="B22" t="s">
        <v>22</v>
      </c>
      <c r="C22" t="s">
        <v>23</v>
      </c>
    </row>
    <row r="26" spans="1:3" ht="12.75">
      <c r="A26">
        <v>-15</v>
      </c>
      <c r="B26">
        <v>0</v>
      </c>
      <c r="C26">
        <v>0</v>
      </c>
    </row>
    <row r="27" spans="1:3" ht="12.75">
      <c r="A27">
        <v>-14</v>
      </c>
      <c r="B27">
        <v>0</v>
      </c>
      <c r="C27">
        <v>0</v>
      </c>
    </row>
    <row r="28" spans="1:3" ht="12.75">
      <c r="A28">
        <v>-13</v>
      </c>
      <c r="B28">
        <v>0</v>
      </c>
      <c r="C28">
        <v>0</v>
      </c>
    </row>
    <row r="29" spans="1:3" ht="12.75">
      <c r="A29">
        <v>-12</v>
      </c>
      <c r="B29">
        <v>0</v>
      </c>
      <c r="C29">
        <v>0</v>
      </c>
    </row>
    <row r="30" spans="1:3" ht="12.75">
      <c r="A30">
        <v>-11</v>
      </c>
      <c r="B30">
        <v>0</v>
      </c>
      <c r="C30">
        <v>0</v>
      </c>
    </row>
    <row r="31" spans="1:3" ht="12.75">
      <c r="A31">
        <v>-10</v>
      </c>
      <c r="B31">
        <v>0</v>
      </c>
      <c r="C31">
        <f aca="true" t="shared" si="5" ref="C31:C61">ROUND(B23*a_8+B24*a_7+B25*a_6+B26*a_5+B27*a_4+B28*a_3+B29*a_2+B30*a_1+B31*a_0+B32*a_1+B33*a_2+B34*a_3+B35*a_4+B36*a_5+B37*a_6+B38*a_7+B39*a_8,3)</f>
        <v>0</v>
      </c>
    </row>
    <row r="32" spans="1:3" ht="12.75">
      <c r="A32">
        <v>-9</v>
      </c>
      <c r="B32">
        <v>0</v>
      </c>
      <c r="C32">
        <f t="shared" si="5"/>
        <v>0</v>
      </c>
    </row>
    <row r="33" spans="1:3" ht="12.75">
      <c r="A33">
        <v>-8</v>
      </c>
      <c r="B33">
        <v>0</v>
      </c>
      <c r="C33">
        <f t="shared" si="5"/>
        <v>0</v>
      </c>
    </row>
    <row r="34" spans="1:3" ht="12.75">
      <c r="A34">
        <v>-7</v>
      </c>
      <c r="B34">
        <v>0</v>
      </c>
      <c r="C34">
        <f t="shared" si="5"/>
        <v>0</v>
      </c>
    </row>
    <row r="35" spans="1:3" ht="12.75">
      <c r="A35">
        <v>-6</v>
      </c>
      <c r="B35">
        <v>0</v>
      </c>
      <c r="C35">
        <f t="shared" si="5"/>
        <v>0</v>
      </c>
    </row>
    <row r="36" spans="1:3" ht="12.75">
      <c r="A36">
        <v>-5</v>
      </c>
      <c r="B36">
        <v>0</v>
      </c>
      <c r="C36">
        <f t="shared" si="5"/>
        <v>0.034</v>
      </c>
    </row>
    <row r="37" spans="1:3" ht="12.75">
      <c r="A37">
        <v>-4</v>
      </c>
      <c r="B37">
        <v>0</v>
      </c>
      <c r="C37">
        <f t="shared" si="5"/>
        <v>0.011</v>
      </c>
    </row>
    <row r="38" spans="1:3" ht="12.75">
      <c r="A38">
        <v>-3</v>
      </c>
      <c r="B38">
        <v>0</v>
      </c>
      <c r="C38">
        <f t="shared" si="5"/>
        <v>0.011</v>
      </c>
    </row>
    <row r="39" spans="1:3" ht="12.75">
      <c r="A39">
        <v>-2</v>
      </c>
      <c r="B39">
        <v>0</v>
      </c>
      <c r="C39">
        <f t="shared" si="5"/>
        <v>0.043</v>
      </c>
    </row>
    <row r="40" spans="1:3" ht="12.75">
      <c r="A40">
        <v>-1</v>
      </c>
      <c r="B40">
        <v>0</v>
      </c>
      <c r="C40">
        <f t="shared" si="5"/>
        <v>-0.026</v>
      </c>
    </row>
    <row r="41" spans="1:3" ht="12.75">
      <c r="A41">
        <v>0</v>
      </c>
      <c r="B41">
        <v>0</v>
      </c>
      <c r="C41">
        <f t="shared" si="5"/>
        <v>0.046</v>
      </c>
    </row>
    <row r="42" spans="1:3" ht="12.75">
      <c r="A42">
        <v>1</v>
      </c>
      <c r="B42">
        <v>0</v>
      </c>
      <c r="C42">
        <f t="shared" si="5"/>
        <v>-0.069</v>
      </c>
    </row>
    <row r="43" spans="1:3" ht="12.75">
      <c r="A43">
        <v>2</v>
      </c>
      <c r="B43">
        <v>0</v>
      </c>
      <c r="C43">
        <f t="shared" si="5"/>
        <v>0.09</v>
      </c>
    </row>
    <row r="44" spans="1:3" ht="12.75">
      <c r="A44">
        <v>3</v>
      </c>
      <c r="B44">
        <v>1</v>
      </c>
      <c r="C44">
        <f t="shared" si="5"/>
        <v>0.891</v>
      </c>
    </row>
    <row r="45" spans="1:3" ht="12.75">
      <c r="A45">
        <v>4</v>
      </c>
      <c r="B45">
        <v>1</v>
      </c>
      <c r="C45">
        <f t="shared" si="5"/>
        <v>1.119</v>
      </c>
    </row>
    <row r="46" spans="1:3" ht="12.75">
      <c r="A46">
        <v>5</v>
      </c>
      <c r="B46">
        <v>1</v>
      </c>
      <c r="C46">
        <f t="shared" si="5"/>
        <v>0.875</v>
      </c>
    </row>
    <row r="47" spans="1:3" ht="12.75">
      <c r="A47">
        <v>6</v>
      </c>
      <c r="B47">
        <v>1</v>
      </c>
      <c r="C47">
        <f t="shared" si="5"/>
        <v>1.119</v>
      </c>
    </row>
    <row r="48" spans="1:3" ht="12.75">
      <c r="A48">
        <v>7</v>
      </c>
      <c r="B48">
        <v>1</v>
      </c>
      <c r="C48">
        <f t="shared" si="5"/>
        <v>0.891</v>
      </c>
    </row>
    <row r="49" spans="1:3" ht="12.75">
      <c r="A49">
        <v>8</v>
      </c>
      <c r="B49">
        <v>0</v>
      </c>
      <c r="C49">
        <f t="shared" si="5"/>
        <v>0.09</v>
      </c>
    </row>
    <row r="50" spans="1:3" ht="12.75">
      <c r="A50">
        <v>9</v>
      </c>
      <c r="B50">
        <v>0</v>
      </c>
      <c r="C50">
        <f t="shared" si="5"/>
        <v>-0.069</v>
      </c>
    </row>
    <row r="51" spans="1:3" ht="12.75">
      <c r="A51">
        <v>10</v>
      </c>
      <c r="B51">
        <v>0</v>
      </c>
      <c r="C51">
        <f t="shared" si="5"/>
        <v>0.046</v>
      </c>
    </row>
    <row r="52" spans="1:3" ht="12.75">
      <c r="A52">
        <v>11</v>
      </c>
      <c r="B52">
        <v>0</v>
      </c>
      <c r="C52">
        <f t="shared" si="5"/>
        <v>-0.026</v>
      </c>
    </row>
    <row r="53" spans="1:3" ht="12.75">
      <c r="A53">
        <v>12</v>
      </c>
      <c r="B53">
        <v>0</v>
      </c>
      <c r="C53">
        <f t="shared" si="5"/>
        <v>0.043</v>
      </c>
    </row>
    <row r="54" spans="1:3" ht="12.75">
      <c r="A54">
        <v>13</v>
      </c>
      <c r="B54">
        <v>0</v>
      </c>
      <c r="C54">
        <f t="shared" si="5"/>
        <v>0.011</v>
      </c>
    </row>
    <row r="55" spans="1:3" ht="12.75">
      <c r="A55">
        <v>14</v>
      </c>
      <c r="B55">
        <v>0</v>
      </c>
      <c r="C55">
        <f t="shared" si="5"/>
        <v>0.011</v>
      </c>
    </row>
    <row r="56" spans="1:3" ht="12.75">
      <c r="A56">
        <v>15</v>
      </c>
      <c r="B56">
        <v>0</v>
      </c>
      <c r="C56">
        <f t="shared" si="5"/>
        <v>0.034</v>
      </c>
    </row>
    <row r="57" spans="1:3" ht="12.75">
      <c r="A57">
        <v>16</v>
      </c>
      <c r="B57">
        <v>0</v>
      </c>
      <c r="C57">
        <f t="shared" si="5"/>
        <v>0</v>
      </c>
    </row>
    <row r="58" spans="1:3" ht="12.75">
      <c r="A58">
        <v>17</v>
      </c>
      <c r="B58">
        <v>0</v>
      </c>
      <c r="C58">
        <f t="shared" si="5"/>
        <v>0</v>
      </c>
    </row>
    <row r="59" spans="1:3" ht="12.75">
      <c r="A59">
        <v>18</v>
      </c>
      <c r="B59">
        <v>0</v>
      </c>
      <c r="C59">
        <f t="shared" si="5"/>
        <v>0</v>
      </c>
    </row>
    <row r="60" spans="1:3" ht="12.75">
      <c r="A60">
        <v>19</v>
      </c>
      <c r="B60">
        <v>0</v>
      </c>
      <c r="C60">
        <f t="shared" si="5"/>
        <v>0</v>
      </c>
    </row>
    <row r="61" spans="1:3" ht="12.75">
      <c r="A61">
        <v>20</v>
      </c>
      <c r="B61">
        <v>0</v>
      </c>
      <c r="C61">
        <f t="shared" si="5"/>
        <v>0</v>
      </c>
    </row>
  </sheetData>
  <printOptions/>
  <pageMargins left="0.75" right="0.75" top="1" bottom="1" header="0.4921259845" footer="0.4921259845"/>
  <pageSetup orientation="portrait" paperSize="9"/>
  <drawing r:id="rId3"/>
  <legacyDrawing r:id="rId2"/>
  <oleObjects>
    <oleObject progId="Equation.3" shapeId="4964035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E27"/>
  <sheetViews>
    <sheetView workbookViewId="0" topLeftCell="A1">
      <selection activeCell="B22" sqref="B22:C27"/>
    </sheetView>
  </sheetViews>
  <sheetFormatPr defaultColWidth="11.421875" defaultRowHeight="12.75"/>
  <sheetData>
    <row r="1" spans="4:5" ht="12.75">
      <c r="D1" t="s">
        <v>0</v>
      </c>
      <c r="E1">
        <v>0.02</v>
      </c>
    </row>
    <row r="2" spans="4:5" ht="12.75">
      <c r="D2" t="s">
        <v>1</v>
      </c>
      <c r="E2">
        <v>12</v>
      </c>
    </row>
    <row r="3" spans="4:5" ht="12.75">
      <c r="D3" t="s">
        <v>2</v>
      </c>
      <c r="E3">
        <f>E1/E2</f>
        <v>0.0016666666666666668</v>
      </c>
    </row>
    <row r="6" spans="2:4" ht="12.75">
      <c r="B6">
        <v>0</v>
      </c>
      <c r="C6">
        <f>ROUND(B6,2)</f>
        <v>0</v>
      </c>
      <c r="D6">
        <f>ROUND(B6*1000,3)</f>
        <v>0</v>
      </c>
    </row>
    <row r="7" spans="2:4" ht="12.75">
      <c r="B7" t="e">
        <f aca="true" t="shared" si="0" ref="B7:B18">B6+Ta</f>
        <v>#NAME?</v>
      </c>
      <c r="C7" t="e">
        <f>ROUND(B7,4)</f>
        <v>#NAME?</v>
      </c>
      <c r="D7" t="e">
        <f aca="true" t="shared" si="1" ref="D7:D18">ROUND(B7*1000,3)</f>
        <v>#NAME?</v>
      </c>
    </row>
    <row r="8" spans="2:4" ht="12.75">
      <c r="B8" t="e">
        <f t="shared" si="0"/>
        <v>#NAME?</v>
      </c>
      <c r="C8" t="e">
        <f aca="true" t="shared" si="2" ref="C8:C18">ROUND(B8,4)</f>
        <v>#NAME?</v>
      </c>
      <c r="D8" t="e">
        <f t="shared" si="1"/>
        <v>#NAME?</v>
      </c>
    </row>
    <row r="9" spans="2:4" ht="12.75">
      <c r="B9" t="e">
        <f t="shared" si="0"/>
        <v>#NAME?</v>
      </c>
      <c r="C9" t="e">
        <f t="shared" si="2"/>
        <v>#NAME?</v>
      </c>
      <c r="D9" t="e">
        <f t="shared" si="1"/>
        <v>#NAME?</v>
      </c>
    </row>
    <row r="10" spans="2:4" ht="12.75">
      <c r="B10" t="e">
        <f t="shared" si="0"/>
        <v>#NAME?</v>
      </c>
      <c r="C10" t="e">
        <f t="shared" si="2"/>
        <v>#NAME?</v>
      </c>
      <c r="D10" t="e">
        <f t="shared" si="1"/>
        <v>#NAME?</v>
      </c>
    </row>
    <row r="11" spans="2:4" ht="12.75">
      <c r="B11" t="e">
        <f t="shared" si="0"/>
        <v>#NAME?</v>
      </c>
      <c r="C11" t="e">
        <f t="shared" si="2"/>
        <v>#NAME?</v>
      </c>
      <c r="D11" t="e">
        <f t="shared" si="1"/>
        <v>#NAME?</v>
      </c>
    </row>
    <row r="12" spans="2:4" ht="12.75">
      <c r="B12" t="e">
        <f t="shared" si="0"/>
        <v>#NAME?</v>
      </c>
      <c r="C12" t="e">
        <f t="shared" si="2"/>
        <v>#NAME?</v>
      </c>
      <c r="D12" t="e">
        <f t="shared" si="1"/>
        <v>#NAME?</v>
      </c>
    </row>
    <row r="13" spans="2:4" ht="12.75">
      <c r="B13" t="e">
        <f t="shared" si="0"/>
        <v>#NAME?</v>
      </c>
      <c r="C13" t="e">
        <f t="shared" si="2"/>
        <v>#NAME?</v>
      </c>
      <c r="D13" t="e">
        <f t="shared" si="1"/>
        <v>#NAME?</v>
      </c>
    </row>
    <row r="14" spans="2:4" ht="12.75">
      <c r="B14" t="e">
        <f t="shared" si="0"/>
        <v>#NAME?</v>
      </c>
      <c r="C14" t="e">
        <f t="shared" si="2"/>
        <v>#NAME?</v>
      </c>
      <c r="D14" t="e">
        <f t="shared" si="1"/>
        <v>#NAME?</v>
      </c>
    </row>
    <row r="15" spans="2:4" ht="12.75">
      <c r="B15" t="e">
        <f t="shared" si="0"/>
        <v>#NAME?</v>
      </c>
      <c r="C15" t="e">
        <f t="shared" si="2"/>
        <v>#NAME?</v>
      </c>
      <c r="D15" t="e">
        <f t="shared" si="1"/>
        <v>#NAME?</v>
      </c>
    </row>
    <row r="16" spans="2:4" ht="12.75">
      <c r="B16" t="e">
        <f t="shared" si="0"/>
        <v>#NAME?</v>
      </c>
      <c r="C16" t="e">
        <f t="shared" si="2"/>
        <v>#NAME?</v>
      </c>
      <c r="D16" t="e">
        <f t="shared" si="1"/>
        <v>#NAME?</v>
      </c>
    </row>
    <row r="17" spans="2:4" ht="12.75">
      <c r="B17" t="e">
        <f t="shared" si="0"/>
        <v>#NAME?</v>
      </c>
      <c r="C17" t="e">
        <f t="shared" si="2"/>
        <v>#NAME?</v>
      </c>
      <c r="D17" t="e">
        <f t="shared" si="1"/>
        <v>#NAME?</v>
      </c>
    </row>
    <row r="18" spans="2:4" ht="12.75">
      <c r="B18" t="e">
        <f t="shared" si="0"/>
        <v>#NAME?</v>
      </c>
      <c r="C18" t="e">
        <f t="shared" si="2"/>
        <v>#NAME?</v>
      </c>
      <c r="D18" t="e">
        <f t="shared" si="1"/>
        <v>#NAME?</v>
      </c>
    </row>
    <row r="21" ht="13.5" thickBot="1"/>
    <row r="22" spans="2:3" ht="15.75" thickBot="1">
      <c r="B22" s="4">
        <v>0</v>
      </c>
      <c r="C22" s="5">
        <v>0.5</v>
      </c>
    </row>
    <row r="23" spans="2:3" ht="15.75" thickBot="1">
      <c r="B23" s="6">
        <v>1</v>
      </c>
      <c r="C23" s="7">
        <v>0.647</v>
      </c>
    </row>
    <row r="24" spans="2:3" ht="15.75" thickBot="1">
      <c r="B24" s="6">
        <v>2</v>
      </c>
      <c r="C24" s="7">
        <v>0</v>
      </c>
    </row>
    <row r="25" spans="2:3" ht="15.75" thickBot="1">
      <c r="B25" s="6">
        <v>3</v>
      </c>
      <c r="C25" s="7">
        <v>0.247</v>
      </c>
    </row>
    <row r="26" spans="2:3" ht="15.75" thickBot="1">
      <c r="B26" s="6">
        <v>4</v>
      </c>
      <c r="C26" s="7">
        <v>0</v>
      </c>
    </row>
    <row r="27" spans="2:3" ht="15.75" thickBot="1">
      <c r="B27" s="6">
        <v>5</v>
      </c>
      <c r="C27" s="7">
        <v>0.2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G29" sqref="G29"/>
    </sheetView>
  </sheetViews>
  <sheetFormatPr defaultColWidth="11.421875" defaultRowHeight="12.75"/>
  <sheetData>
    <row r="1" ht="12.75">
      <c r="A1" t="s">
        <v>27</v>
      </c>
    </row>
    <row r="3" spans="1:2" ht="12.75">
      <c r="A3">
        <v>-5</v>
      </c>
      <c r="B3">
        <f>1/A3</f>
        <v>-0.2</v>
      </c>
    </row>
    <row r="4" spans="1:2" ht="12.75">
      <c r="A4">
        <v>-4</v>
      </c>
      <c r="B4">
        <f>1/A4</f>
        <v>-0.25</v>
      </c>
    </row>
    <row r="5" spans="1:2" ht="12.75">
      <c r="A5">
        <v>-3</v>
      </c>
      <c r="B5">
        <f>1/A5</f>
        <v>-0.3333333333333333</v>
      </c>
    </row>
    <row r="6" spans="1:2" ht="12.75">
      <c r="A6">
        <v>-2</v>
      </c>
      <c r="B6">
        <f>1/A6</f>
        <v>-0.5</v>
      </c>
    </row>
    <row r="7" spans="1:2" ht="12.75">
      <c r="A7">
        <v>-1</v>
      </c>
      <c r="B7">
        <f>1/A7</f>
        <v>-1</v>
      </c>
    </row>
    <row r="8" ht="12.75">
      <c r="A8">
        <v>0</v>
      </c>
    </row>
    <row r="9" spans="1:2" ht="12.75">
      <c r="A9">
        <v>1</v>
      </c>
      <c r="B9">
        <f>1/A9</f>
        <v>1</v>
      </c>
    </row>
    <row r="10" spans="1:2" ht="12.75">
      <c r="A10">
        <v>2</v>
      </c>
      <c r="B10">
        <f>1/A10</f>
        <v>0.5</v>
      </c>
    </row>
    <row r="11" spans="1:2" ht="12.75">
      <c r="A11">
        <v>3</v>
      </c>
      <c r="B11">
        <f>1/A11</f>
        <v>0.3333333333333333</v>
      </c>
    </row>
    <row r="12" spans="1:2" ht="12.75">
      <c r="A12">
        <v>4</v>
      </c>
      <c r="B12">
        <f>1/A12</f>
        <v>0.25</v>
      </c>
    </row>
    <row r="13" spans="1:2" ht="12.75">
      <c r="A13">
        <v>5</v>
      </c>
      <c r="B13">
        <f>1/A13</f>
        <v>0.2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 Karlsruhe HIT IHR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J. Walter</dc:creator>
  <cp:keywords/>
  <dc:description/>
  <cp:lastModifiedBy>xHz</cp:lastModifiedBy>
  <dcterms:created xsi:type="dcterms:W3CDTF">2005-01-22T21:46:16Z</dcterms:created>
  <dcterms:modified xsi:type="dcterms:W3CDTF">2007-02-09T11:32:09Z</dcterms:modified>
  <cp:category/>
  <cp:version/>
  <cp:contentType/>
  <cp:contentStatus/>
</cp:coreProperties>
</file>