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Flo\Dropbox\Studium\Keramik 3D Druck\Gesamtgruppe\"/>
    </mc:Choice>
  </mc:AlternateContent>
  <bookViews>
    <workbookView xWindow="0" yWindow="0" windowWidth="28800" windowHeight="12435" xr2:uid="{00000000-000D-0000-FFFF-FFFF00000000}"/>
  </bookViews>
  <sheets>
    <sheet name="Tabelle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12" i="1"/>
  <c r="F11" i="1"/>
  <c r="F6" i="1" l="1"/>
  <c r="F7" i="1"/>
  <c r="F8" i="1"/>
  <c r="F9" i="1"/>
  <c r="F10" i="1"/>
  <c r="F13" i="1"/>
  <c r="F18" i="1"/>
  <c r="F19" i="1"/>
  <c r="F20" i="1"/>
  <c r="F21" i="1"/>
  <c r="F22" i="1"/>
  <c r="F23" i="1"/>
  <c r="F24" i="1"/>
  <c r="F25" i="1"/>
  <c r="F27" i="1"/>
  <c r="F44" i="1"/>
  <c r="F45" i="1"/>
  <c r="F46" i="1"/>
  <c r="F47" i="1"/>
  <c r="F48" i="1"/>
  <c r="F52" i="1"/>
  <c r="F54" i="1" s="1"/>
  <c r="F53" i="1"/>
  <c r="F57" i="1"/>
  <c r="F58" i="1"/>
  <c r="F31" i="1"/>
  <c r="F32" i="1"/>
  <c r="F33" i="1"/>
  <c r="F34" i="1"/>
  <c r="F35" i="1"/>
  <c r="F36" i="1"/>
  <c r="F37" i="1"/>
  <c r="F38" i="1"/>
  <c r="F39" i="1"/>
  <c r="F40" i="1"/>
  <c r="F14" i="1" l="1"/>
  <c r="F49" i="1"/>
  <c r="F28" i="1"/>
  <c r="F60" i="1" l="1"/>
</calcChain>
</file>

<file path=xl/sharedStrings.xml><?xml version="1.0" encoding="utf-8"?>
<sst xmlns="http://schemas.openxmlformats.org/spreadsheetml/2006/main" count="165" uniqueCount="165">
  <si>
    <t>Bestelliste</t>
  </si>
  <si>
    <t>Pos.</t>
  </si>
  <si>
    <t>Anz.</t>
  </si>
  <si>
    <t>Bezeichnung des Bauteils</t>
  </si>
  <si>
    <t>Bestellnummer</t>
  </si>
  <si>
    <t>Einzelpreis</t>
  </si>
  <si>
    <t>Gesamtpreis</t>
  </si>
  <si>
    <t>Link:</t>
  </si>
  <si>
    <t>Amazon</t>
  </si>
  <si>
    <t>1.1</t>
  </si>
  <si>
    <t>Netzstecker 230V auf 5V</t>
  </si>
  <si>
    <t>B00PADO6VQ</t>
  </si>
  <si>
    <t>https://www.amazon.de/Aukru-Netzteil-Ladeger%C3%A4t-Arduino-Platine/dp/B00PADO6VQ/ref=sr_1_1?ie=UTF8&amp;qid=1508314088&amp;sr=8-1&amp;keywords=arduino+power+supply</t>
  </si>
  <si>
    <t>1.2</t>
  </si>
  <si>
    <t>24V5A120W100-230V Stromversorgung</t>
  </si>
  <si>
    <t>B072SMP23G</t>
  </si>
  <si>
    <t>https://www.amazon.de/gp/product/B072SMP23G/ref=ox_sc_act_title_1?smid=A10P1DTYH8JNOQ&amp;psc=1</t>
  </si>
  <si>
    <t>1.3</t>
  </si>
  <si>
    <t>Mehrfachstecker  mit Schalter</t>
  </si>
  <si>
    <t>B01MQ4913N</t>
  </si>
  <si>
    <t>https://www.amazon.de/Poweradd-Steckdosenleiste-Schuko-Ausg%C3%A4nge-integrierte-Ladeausg%C3%A4nge/dp/B01MQ4913N/ref=pd_bxgy_147_img_2?_encoding=UTF8&amp;psc=1&amp;refRID=3B9RYGMQTM7MS4N65C0B</t>
  </si>
  <si>
    <t>1.4</t>
  </si>
  <si>
    <t>Micro SD Karten Shield</t>
  </si>
  <si>
    <t>B01FRZVUH4</t>
  </si>
  <si>
    <t>1.5</t>
  </si>
  <si>
    <t>IP Kamera Full HD</t>
  </si>
  <si>
    <t>B00RPPOVNK</t>
  </si>
  <si>
    <t>https://www.amazon.de/Cyclone-Nachtsicht-1920x1080-Weitwinkel-Objektiv/dp/B00RPPOVNK/ref=sr_1_4?ie=UTF8&amp;qid=1507640164&amp;sr=8-4&amp;keywords=ip+kamera+full+hd</t>
  </si>
  <si>
    <t>1.6</t>
  </si>
  <si>
    <t>Lochrasterplatine</t>
  </si>
  <si>
    <t>B0728HZHTR</t>
  </si>
  <si>
    <t>https://www.amazon.de/Anpro-Lochrasterplatte-Lochrasterplatine-Leiterplatte-Universal/dp/B0728HZHTR/ref=sr_1_1_sspa?ie=UTF8&amp;qid=1508308334&amp;sr=8-1-spons&amp;keywords=lochrasterplatine&amp;psc=1</t>
  </si>
  <si>
    <t>Gesamtpreis Amazon</t>
  </si>
  <si>
    <t>Conrad</t>
  </si>
  <si>
    <t>2.1</t>
  </si>
  <si>
    <t>Dreh-Potentiometer Mono 0.5 W 10 kΩ</t>
  </si>
  <si>
    <t xml:space="preserve"> 1438022 - 62</t>
  </si>
  <si>
    <t>https://www.conrad.de/de/dreh-potentiometer-mono-05-w-10-k-potentiometer-service-gmbh-rv16af-41-15r1-a10k-1-st-1438022.html</t>
  </si>
  <si>
    <t>2.2</t>
  </si>
  <si>
    <t>Reduzierverbinder 1/8" auf 1/4"</t>
  </si>
  <si>
    <t>584471 - 62</t>
  </si>
  <si>
    <t>https://www.conrad.de/de/reduzierverbindung-ich-30102-innengewinde-18-14-584471.html?sc.ref=Product%20Details</t>
  </si>
  <si>
    <t>2.3</t>
  </si>
  <si>
    <t>Reflexions-Lichtschranke CX493P Panasonic 24V</t>
  </si>
  <si>
    <t>504968 - 62</t>
  </si>
  <si>
    <t>https://www.conrad.de/de/reflexions-lichtschranke-cx493p-panasonic-hellschaltend-dunkelschaltend-umschalter-hell-eindunkel-ein-12-24-vdc-504968.html</t>
  </si>
  <si>
    <t>2.4</t>
  </si>
  <si>
    <t>Kapazitiver Näherungsschalter MT0.1N-NR</t>
  </si>
  <si>
    <t>700344 - 62</t>
  </si>
  <si>
    <t>https://www.conrad.de/de/kapazitiver-naeherungsschalter-mt01n-nr-l-x-b-x-h-15-x-15-x-35-mm-700344.html</t>
  </si>
  <si>
    <t>2.5</t>
  </si>
  <si>
    <t>Mikro-Detector-Schalter 0.1 A Taster</t>
  </si>
  <si>
    <t>700725 - 62</t>
  </si>
  <si>
    <t>https://www.conrad.de/de/mikro-detector-schalter-12-vdc-01-a-1-x-einein-alps-spvq11-tastend-1-st-700725.html</t>
  </si>
  <si>
    <t>2.6</t>
  </si>
  <si>
    <t>Micro SD Karte (32GB)</t>
  </si>
  <si>
    <t>1547259 - 62</t>
  </si>
  <si>
    <t>https://www.conrad.de/de/microsdhc-karte-32-gb-samsung-evo-plus-class-10-uhs-i-inkl-sd-adapter-1547259.html</t>
  </si>
  <si>
    <t>2.7</t>
  </si>
  <si>
    <t>Micro SD Karte (128GB)</t>
  </si>
  <si>
    <t>1547261 - 62</t>
  </si>
  <si>
    <t>https://www.conrad.de/de/microsdxc-karte-128-gb-samsung-evo-plus-class-10-uhs-i-uhs-class-3-inkl-sd-adapter-1547261.html</t>
  </si>
  <si>
    <t>2.8</t>
  </si>
  <si>
    <t>Kabelsatz Male/Female</t>
  </si>
  <si>
    <t xml:space="preserve">1192229 - 62 </t>
  </si>
  <si>
    <t>https://www.conrad.de/de/raspberry-pi-verbindungskabel-rb-cb1-25-1192229.html</t>
  </si>
  <si>
    <t>2.9</t>
  </si>
  <si>
    <t>2.10</t>
  </si>
  <si>
    <t>Drucktaster 250 V/AC 1 A 1 x Aus/(Ein)</t>
  </si>
  <si>
    <t>701075 - 62</t>
  </si>
  <si>
    <t>https://www.conrad.de/de/drucktaster-250-vac-1-a-1-x-ausein-sci-r13-83a-05bk-tastend-1-st-701075.html</t>
  </si>
  <si>
    <t>Gesamtpreis Conrad</t>
  </si>
  <si>
    <t>Festo</t>
  </si>
  <si>
    <t>3.1</t>
  </si>
  <si>
    <t>QS-1/2-16 STECKVERSCHR.</t>
  </si>
  <si>
    <t>QS-1/2-16</t>
  </si>
  <si>
    <t>https://www.festo.com/cat/de_de/products_QS</t>
  </si>
  <si>
    <t>3.2</t>
  </si>
  <si>
    <t>Mehrfach-Schlauchklemmleiste</t>
  </si>
  <si>
    <t>2148 KK-6</t>
  </si>
  <si>
    <t>https://www.festo.com/cat/de_de/products_PKM?CurrentIDCode1=KK-6&amp;CurrentPartNo=2148</t>
  </si>
  <si>
    <t>3.3</t>
  </si>
  <si>
    <t>Anschlusskabel mit Stecker 2,5m mit LED</t>
  </si>
  <si>
    <t>KMEB-1-24-2,5-LED</t>
  </si>
  <si>
    <t>https://www.festo.com/cat/de_de/products_KMEB?CurrentIDCode1=KMEB-1-24-2%2C5-LED&amp;CurrentPartNo=151688</t>
  </si>
  <si>
    <t>3.4</t>
  </si>
  <si>
    <t>3/2 Wegeventil 24V elektrisch angesteuert, Feder rückgestellt</t>
  </si>
  <si>
    <t>www.festo.com</t>
  </si>
  <si>
    <t>3.5</t>
  </si>
  <si>
    <t>Pneumatikschlauch 8mm schwarz, Länge 4m</t>
  </si>
  <si>
    <t>PUN-8X1,25-SW</t>
  </si>
  <si>
    <t>https://www.festo.com/cat/de_de/products_PUN?CurrentIDCode1=PUN-8X1%2C25-SW&amp;CurrentPartNo=159667</t>
  </si>
  <si>
    <t>3.6</t>
  </si>
  <si>
    <t>Pneumatik T-Verbinder 8mm</t>
  </si>
  <si>
    <t>QST-8</t>
  </si>
  <si>
    <t>https://www.festo.com/cat/de_de/products_QS?CurrentIDCode1=QST-8&amp;CurrentPartNo=153130</t>
  </si>
  <si>
    <t>3.7</t>
  </si>
  <si>
    <t>Pneumatik Anschluss gerade 8mm</t>
  </si>
  <si>
    <t>QS-G1/8-8-I</t>
  </si>
  <si>
    <t>https://www.festo.com/cat/de_de/products_QS?CurrentIDCode1=QS-G1%2F8-8-I&amp;CurrentPartNo=186109</t>
  </si>
  <si>
    <t>3.8</t>
  </si>
  <si>
    <t>Steckverbinder L-Form</t>
  </si>
  <si>
    <t>QSL-8</t>
  </si>
  <si>
    <t>https://www.festo.com/cat/de_de/products_QS?CurrentIDCode1=QSL-8&amp;CurrentPartNo=153072</t>
  </si>
  <si>
    <t>3.9</t>
  </si>
  <si>
    <t>Druckregelventil mit Messuhr</t>
  </si>
  <si>
    <t>MS4-LR-1/8-D6-AS</t>
  </si>
  <si>
    <t>https://www.festo.com/cat/de_de/products_MS4_LR?CurrentIDCode1=MS4-LR-1%2F8-D6-AS&amp;CurrentPartNo=529423</t>
  </si>
  <si>
    <t>3.10</t>
  </si>
  <si>
    <t>QSW-1/2-16 Steckverschraubung 45grad</t>
  </si>
  <si>
    <t>QSW-1/2-16</t>
  </si>
  <si>
    <t>https://www.festo.com/cat/de_de/products_QS?CurrentIDCode1=QSW-1%2F2-16&amp;CurrentPartNo=130605</t>
  </si>
  <si>
    <t>Gesamtpreis Festo</t>
  </si>
  <si>
    <t>Eckstein</t>
  </si>
  <si>
    <t>Alleinlieferant für Heizpatronen</t>
  </si>
  <si>
    <t>4.1</t>
  </si>
  <si>
    <t>Heizpatrone 24V, 40 Watt</t>
  </si>
  <si>
    <t>PT01019</t>
  </si>
  <si>
    <t>https://eckstein-shop.de/24V-40W-Heizpatrone-J-Head-Hotend-Heater-Cartridge-3D-Drucker</t>
  </si>
  <si>
    <t>4.2</t>
  </si>
  <si>
    <t>3m DS18B20 Digital Wasserdicht Temperatur Sensor Modul LS4G</t>
  </si>
  <si>
    <t xml:space="preserve">SE08016 </t>
  </si>
  <si>
    <t>https://eckstein-shop.de/3m-DS18B20-Digital-Wasserdicht-Temperatur-Sensor-Modul-LS4G</t>
  </si>
  <si>
    <t>4.3</t>
  </si>
  <si>
    <t xml:space="preserve">8-Kanal Relais Modul </t>
  </si>
  <si>
    <t>CP0408B</t>
  </si>
  <si>
    <t>https://eckstein-shop.de/5V-220V-8-Channel-Relay-Shield-LED-for-Arduino-8-Kanal-Relais-Modul-LED-fuer-Arduino</t>
  </si>
  <si>
    <t>4.4</t>
  </si>
  <si>
    <t>4 Kanal 5V Relay Relais Module</t>
  </si>
  <si>
    <t>CP0404B</t>
  </si>
  <si>
    <t>https://eckstein-shop.de/5V-220V-4-Channel-Relay-Shield-LED-for-Arduino-4-Kanal-Relais-Modul-LED-fuer-Arduino</t>
  </si>
  <si>
    <t>4.5</t>
  </si>
  <si>
    <t>LM2596S DC-DC einstellbarer Step-Down Spannungsregler</t>
  </si>
  <si>
    <t>CP07002</t>
  </si>
  <si>
    <t>https://eckstein-shop.de/LM2596S-DC-DC-einstellbarer-Step-Down-Spannungsregler-Adjustable-Power-Supply-Modul-</t>
  </si>
  <si>
    <t>Gesamtpreis Eckstein</t>
  </si>
  <si>
    <t>Hoffmann</t>
  </si>
  <si>
    <t>5.1</t>
  </si>
  <si>
    <t>Schlauchsystem 1/4″ SET</t>
  </si>
  <si>
    <t>084400 SET</t>
  </si>
  <si>
    <t>13,39 €</t>
  </si>
  <si>
    <t>https://www.hoffmann-group.com/DE/de/hom/Elektrowerkzeuge-und-Werkstattbedarf/K%C3%BChl-Schmierstoffe/Schlauchsystem-1-4%E2%80%B3/p/084400-SET?adword=google/shopping/feed&amp;gclid=EAIaIQobChMI3qTWnczr1gIVAswYCh0yHAzWEAQYASABEgKZwPD_BwE</t>
  </si>
  <si>
    <t>5.2</t>
  </si>
  <si>
    <t>Schlauchsystem 1/4″ Y</t>
  </si>
  <si>
    <t>084400 Y</t>
  </si>
  <si>
    <t>https://www.hoffmann-group.com/DE/de/hom/Elektrowerkzeuge-und-Werkstattbedarf/K%C3%BChl-Schmierstoffe/Schlauchsystem-1-4%E2%80%B3/p/084400-Y</t>
  </si>
  <si>
    <t>Gesamtpreis Hoffmann</t>
  </si>
  <si>
    <t>E &amp; H</t>
  </si>
  <si>
    <t>Drucksensor E&amp;H</t>
  </si>
  <si>
    <t>https://www.de.endress.com/de/messgeraete-fuer-die-prozesstechnik/produktfinder?filter.business-area[]=pressure#filter</t>
  </si>
  <si>
    <t>Gesamtpreis Endres &amp; Hauser</t>
  </si>
  <si>
    <t>Gesamtpreis aller Teile</t>
  </si>
  <si>
    <t>https://www.amazon.de/Schaltschrank-Montageplatte-Verriegelung-Industriegeh%C3%A4use-ARLI/dp/B01BI21KMA/ref=sr_1_9?ie=UTF8&amp;qid=1508493260&amp;sr=8-9&amp;keywords=schaltkasten&amp;th=1</t>
  </si>
  <si>
    <t>Schaltschrank 300X400X170mm</t>
  </si>
  <si>
    <t>B01BI21KMA</t>
  </si>
  <si>
    <t>1.7</t>
  </si>
  <si>
    <t>PMC21-AA1M1PBWBJA+RZ</t>
  </si>
  <si>
    <t>https://www.amazon.de/Teenitor24-St%C3%BCck-Kunststoff-Wasserdicht-Einstellbare/dp/B01IONEL8G/ref=sr_1_sc_10?ie=UTF8&amp;qid=1508494887&amp;sr=8-10-spell&amp;keywords=kabelverschraubun</t>
  </si>
  <si>
    <t>Schraubverbinderset</t>
  </si>
  <si>
    <t>B01IONEL8G</t>
  </si>
  <si>
    <t>1.8</t>
  </si>
  <si>
    <t>https://www.conrad.de/de/schutzkontaktstecker-gummi-230-v-schwarz-ip44-pce-0511-s-614003.html</t>
  </si>
  <si>
    <t>230V Schutzkontaktstecker Gummi</t>
  </si>
  <si>
    <t xml:space="preserve">614003 - 62 </t>
  </si>
  <si>
    <t>https://www.amazon.de/AZDelivery-Reader-Speicher-Memory-Arduino/dp/B06X1DX5WS/ref=sr_1_4?s=ce-de&amp;ie=UTF8&amp;qid=1508734209&amp;sr=1-4&amp;keywords=micro+sd+card+shield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</si>
</sst>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1"/>
      <color theme="1"/>
      <name val="Calibri"/>
    </font>
    <font>
      <sz val="11"/>
      <name val="Calibri"/>
    </font>
    <font>
      <u/>
      <sz val="11"/>
      <name val="Calibri"/>
      <family val="2"/>
    </font>
    <font>
      <sz val="11"/>
      <color rgb="FF000000"/>
      <name val="Calibri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22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21">
    <xf numFmtId="0" fontId="0" fillId="0" borderId="0" xfId="0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4" borderId="0" xfId="0" applyFont="1" applyFill="1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4" borderId="1" xfId="0" applyFont="1" applyFill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4" borderId="1" xfId="0" applyFont="1" applyFill="1" applyBorder="1"/>
    <xf numFmtId="49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1" fontId="5" fillId="4" borderId="1" xfId="0" applyNumberFormat="1" applyFont="1" applyFill="1" applyBorder="1"/>
    <xf numFmtId="8" fontId="2" fillId="4" borderId="1" xfId="0" applyNumberFormat="1" applyFont="1" applyFill="1" applyBorder="1"/>
    <xf numFmtId="0" fontId="8" fillId="4" borderId="1" xfId="1" applyFont="1" applyFill="1" applyBorder="1"/>
    <xf numFmtId="0" fontId="2" fillId="4" borderId="0" xfId="0" applyFont="1" applyFill="1" applyBorder="1"/>
    <xf numFmtId="0" fontId="2" fillId="4" borderId="1" xfId="0" applyFont="1" applyFill="1" applyBorder="1" applyAlignment="1">
      <alignment horizontal="center"/>
    </xf>
    <xf numFmtId="164" fontId="2" fillId="4" borderId="1" xfId="0" applyNumberFormat="1" applyFont="1" applyFill="1" applyBorder="1"/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9" fillId="7" borderId="1" xfId="0" applyNumberFormat="1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7" borderId="1" xfId="0" applyFont="1" applyFill="1" applyBorder="1"/>
    <xf numFmtId="1" fontId="10" fillId="7" borderId="1" xfId="0" applyNumberFormat="1" applyFont="1" applyFill="1" applyBorder="1" applyAlignment="1">
      <alignment horizontal="left"/>
    </xf>
    <xf numFmtId="164" fontId="9" fillId="7" borderId="1" xfId="0" applyNumberFormat="1" applyFont="1" applyFill="1" applyBorder="1" applyAlignment="1">
      <alignment horizontal="right"/>
    </xf>
    <xf numFmtId="164" fontId="9" fillId="7" borderId="1" xfId="0" applyNumberFormat="1" applyFont="1" applyFill="1" applyBorder="1"/>
    <xf numFmtId="0" fontId="11" fillId="7" borderId="1" xfId="1" applyFont="1" applyFill="1" applyBorder="1"/>
    <xf numFmtId="0" fontId="9" fillId="7" borderId="1" xfId="0" applyFont="1" applyFill="1" applyBorder="1" applyAlignment="1">
      <alignment horizontal="center" vertical="center"/>
    </xf>
    <xf numFmtId="1" fontId="10" fillId="7" borderId="1" xfId="0" applyNumberFormat="1" applyFont="1" applyFill="1" applyBorder="1"/>
    <xf numFmtId="8" fontId="9" fillId="7" borderId="1" xfId="0" applyNumberFormat="1" applyFont="1" applyFill="1" applyBorder="1"/>
    <xf numFmtId="1" fontId="10" fillId="7" borderId="3" xfId="0" applyNumberFormat="1" applyFont="1" applyFill="1" applyBorder="1"/>
    <xf numFmtId="0" fontId="9" fillId="7" borderId="5" xfId="0" applyFont="1" applyFill="1" applyBorder="1"/>
    <xf numFmtId="0" fontId="12" fillId="7" borderId="1" xfId="0" applyFont="1" applyFill="1" applyBorder="1"/>
    <xf numFmtId="164" fontId="9" fillId="7" borderId="4" xfId="0" applyNumberFormat="1" applyFont="1" applyFill="1" applyBorder="1"/>
    <xf numFmtId="0" fontId="7" fillId="7" borderId="1" xfId="2" applyFont="1" applyFill="1" applyBorder="1"/>
    <xf numFmtId="0" fontId="6" fillId="7" borderId="1" xfId="2" applyFont="1" applyFill="1" applyBorder="1"/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/>
    <xf numFmtId="0" fontId="9" fillId="0" borderId="1" xfId="0" applyFont="1" applyBorder="1"/>
    <xf numFmtId="0" fontId="9" fillId="4" borderId="1" xfId="0" applyFont="1" applyFill="1" applyBorder="1"/>
    <xf numFmtId="164" fontId="9" fillId="4" borderId="1" xfId="0" applyNumberFormat="1" applyFont="1" applyFill="1" applyBorder="1"/>
    <xf numFmtId="49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1" fontId="5" fillId="3" borderId="1" xfId="0" applyNumberFormat="1" applyFont="1" applyFill="1" applyBorder="1"/>
    <xf numFmtId="164" fontId="2" fillId="3" borderId="1" xfId="0" applyNumberFormat="1" applyFont="1" applyFill="1" applyBorder="1"/>
    <xf numFmtId="0" fontId="7" fillId="3" borderId="1" xfId="1" applyFont="1" applyFill="1" applyBorder="1"/>
    <xf numFmtId="1" fontId="5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8" fontId="2" fillId="3" borderId="1" xfId="0" applyNumberFormat="1" applyFont="1" applyFill="1" applyBorder="1"/>
    <xf numFmtId="0" fontId="13" fillId="0" borderId="0" xfId="0" applyFont="1"/>
    <xf numFmtId="49" fontId="1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/>
    <xf numFmtId="1" fontId="14" fillId="2" borderId="1" xfId="0" applyNumberFormat="1" applyFont="1" applyFill="1" applyBorder="1"/>
    <xf numFmtId="164" fontId="14" fillId="2" borderId="1" xfId="0" applyNumberFormat="1" applyFont="1" applyFill="1" applyBorder="1" applyAlignment="1">
      <alignment horizontal="right"/>
    </xf>
    <xf numFmtId="164" fontId="14" fillId="2" borderId="1" xfId="0" applyNumberFormat="1" applyFont="1" applyFill="1" applyBorder="1"/>
    <xf numFmtId="0" fontId="8" fillId="2" borderId="1" xfId="1" applyFont="1" applyFill="1" applyBorder="1"/>
    <xf numFmtId="1" fontId="14" fillId="2" borderId="3" xfId="0" applyNumberFormat="1" applyFont="1" applyFill="1" applyBorder="1" applyAlignment="1">
      <alignment horizontal="left"/>
    </xf>
    <xf numFmtId="0" fontId="14" fillId="2" borderId="5" xfId="0" applyFont="1" applyFill="1" applyBorder="1"/>
    <xf numFmtId="8" fontId="14" fillId="2" borderId="4" xfId="0" applyNumberFormat="1" applyFont="1" applyFill="1" applyBorder="1"/>
    <xf numFmtId="0" fontId="14" fillId="2" borderId="1" xfId="0" applyFont="1" applyFill="1" applyBorder="1" applyAlignment="1">
      <alignment horizontal="center" vertical="center"/>
    </xf>
    <xf numFmtId="0" fontId="14" fillId="2" borderId="6" xfId="0" applyFont="1" applyFill="1" applyBorder="1"/>
    <xf numFmtId="0" fontId="14" fillId="2" borderId="5" xfId="0" applyFont="1" applyFill="1" applyBorder="1" applyAlignment="1">
      <alignment horizontal="center"/>
    </xf>
    <xf numFmtId="0" fontId="14" fillId="2" borderId="5" xfId="0" applyFont="1" applyFill="1" applyBorder="1" applyAlignment="1">
      <alignment vertical="center"/>
    </xf>
    <xf numFmtId="0" fontId="14" fillId="2" borderId="1" xfId="0" applyFont="1" applyFill="1" applyBorder="1" applyAlignment="1"/>
    <xf numFmtId="164" fontId="14" fillId="2" borderId="4" xfId="0" applyNumberFormat="1" applyFont="1" applyFill="1" applyBorder="1" applyAlignment="1">
      <alignment horizontal="right"/>
    </xf>
    <xf numFmtId="164" fontId="14" fillId="2" borderId="1" xfId="0" applyNumberFormat="1" applyFont="1" applyFill="1" applyBorder="1" applyAlignment="1"/>
    <xf numFmtId="0" fontId="8" fillId="2" borderId="1" xfId="1" applyFont="1" applyFill="1" applyBorder="1" applyAlignment="1"/>
    <xf numFmtId="0" fontId="2" fillId="0" borderId="0" xfId="0" applyFont="1" applyAlignment="1"/>
    <xf numFmtId="49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2" borderId="2" xfId="0" applyFont="1" applyFill="1" applyBorder="1"/>
    <xf numFmtId="0" fontId="14" fillId="0" borderId="2" xfId="0" applyFont="1" applyBorder="1"/>
    <xf numFmtId="0" fontId="14" fillId="0" borderId="1" xfId="0" applyFont="1" applyBorder="1"/>
    <xf numFmtId="49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1" fontId="5" fillId="5" borderId="1" xfId="0" applyNumberFormat="1" applyFont="1" applyFill="1" applyBorder="1"/>
    <xf numFmtId="8" fontId="2" fillId="5" borderId="1" xfId="0" applyNumberFormat="1" applyFont="1" applyFill="1" applyBorder="1" applyAlignment="1">
      <alignment horizontal="right"/>
    </xf>
    <xf numFmtId="164" fontId="2" fillId="5" borderId="1" xfId="0" applyNumberFormat="1" applyFont="1" applyFill="1" applyBorder="1"/>
    <xf numFmtId="0" fontId="7" fillId="5" borderId="1" xfId="1" applyFont="1" applyFill="1" applyBorder="1"/>
    <xf numFmtId="8" fontId="2" fillId="5" borderId="1" xfId="0" applyNumberFormat="1" applyFont="1" applyFill="1" applyBorder="1"/>
    <xf numFmtId="0" fontId="2" fillId="0" borderId="2" xfId="0" applyFont="1" applyBorder="1"/>
    <xf numFmtId="0" fontId="2" fillId="0" borderId="3" xfId="0" applyFont="1" applyBorder="1"/>
    <xf numFmtId="164" fontId="2" fillId="4" borderId="2" xfId="0" applyNumberFormat="1" applyFont="1" applyFill="1" applyBorder="1"/>
    <xf numFmtId="0" fontId="4" fillId="0" borderId="1" xfId="0" applyFont="1" applyBorder="1"/>
    <xf numFmtId="2" fontId="2" fillId="6" borderId="2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/>
    <xf numFmtId="1" fontId="5" fillId="6" borderId="3" xfId="0" applyNumberFormat="1" applyFont="1" applyFill="1" applyBorder="1"/>
    <xf numFmtId="164" fontId="2" fillId="6" borderId="1" xfId="0" applyNumberFormat="1" applyFont="1" applyFill="1" applyBorder="1"/>
    <xf numFmtId="164" fontId="2" fillId="6" borderId="2" xfId="0" applyNumberFormat="1" applyFont="1" applyFill="1" applyBorder="1" applyAlignment="1">
      <alignment horizontal="right"/>
    </xf>
    <xf numFmtId="0" fontId="6" fillId="6" borderId="1" xfId="2" applyFont="1" applyFill="1" applyBorder="1"/>
    <xf numFmtId="0" fontId="7" fillId="6" borderId="1" xfId="1" applyFont="1" applyFill="1" applyBorder="1"/>
    <xf numFmtId="0" fontId="2" fillId="2" borderId="0" xfId="0" applyFont="1" applyFill="1"/>
    <xf numFmtId="2" fontId="2" fillId="4" borderId="2" xfId="0" applyNumberFormat="1" applyFont="1" applyFill="1" applyBorder="1" applyAlignment="1">
      <alignment horizontal="center" vertical="center"/>
    </xf>
    <xf numFmtId="1" fontId="5" fillId="4" borderId="3" xfId="0" applyNumberFormat="1" applyFont="1" applyFill="1" applyBorder="1"/>
    <xf numFmtId="0" fontId="15" fillId="4" borderId="1" xfId="0" applyFont="1" applyFill="1" applyBorder="1" applyAlignment="1">
      <alignment horizontal="center"/>
    </xf>
    <xf numFmtId="0" fontId="7" fillId="6" borderId="0" xfId="1" applyFont="1" applyFill="1" applyBorder="1"/>
    <xf numFmtId="0" fontId="16" fillId="0" borderId="1" xfId="0" applyFont="1" applyBorder="1"/>
    <xf numFmtId="164" fontId="17" fillId="4" borderId="1" xfId="0" applyNumberFormat="1" applyFont="1" applyFill="1" applyBorder="1"/>
    <xf numFmtId="49" fontId="2" fillId="8" borderId="1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/>
    <xf numFmtId="1" fontId="5" fillId="8" borderId="1" xfId="0" applyNumberFormat="1" applyFont="1" applyFill="1" applyBorder="1"/>
    <xf numFmtId="164" fontId="2" fillId="8" borderId="1" xfId="0" applyNumberFormat="1" applyFont="1" applyFill="1" applyBorder="1"/>
    <xf numFmtId="0" fontId="1" fillId="8" borderId="1" xfId="2" applyFill="1" applyBorder="1"/>
    <xf numFmtId="0" fontId="2" fillId="8" borderId="0" xfId="0" applyFont="1" applyFill="1"/>
    <xf numFmtId="1" fontId="5" fillId="8" borderId="1" xfId="0" applyNumberFormat="1" applyFont="1" applyFill="1" applyBorder="1" applyAlignment="1">
      <alignment horizontal="left"/>
    </xf>
    <xf numFmtId="0" fontId="6" fillId="8" borderId="1" xfId="1" applyFont="1" applyFill="1" applyBorder="1"/>
    <xf numFmtId="8" fontId="2" fillId="8" borderId="1" xfId="0" applyNumberFormat="1" applyFont="1" applyFill="1" applyBorder="1"/>
    <xf numFmtId="0" fontId="6" fillId="8" borderId="1" xfId="2" applyFont="1" applyFill="1" applyBorder="1"/>
    <xf numFmtId="0" fontId="7" fillId="8" borderId="1" xfId="1" applyFont="1" applyFill="1" applyBorder="1"/>
    <xf numFmtId="164" fontId="2" fillId="8" borderId="1" xfId="0" applyNumberFormat="1" applyFont="1" applyFill="1" applyBorder="1" applyAlignment="1">
      <alignment horizontal="right"/>
    </xf>
  </cellXfs>
  <cellStyles count="3">
    <cellStyle name="Hyperlink" xfId="1" xr:uid="{00000000-0005-0000-0000-000000000000}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esto.com/cat/de_de/products_KMEB?CurrentIDCode1=KMEB-1-24-2%2C5-LED&amp;CurrentPartNo=151688" TargetMode="External"/><Relationship Id="rId13" Type="http://schemas.openxmlformats.org/officeDocument/2006/relationships/hyperlink" Target="https://www.festo.com/cat/de_de/products_QS?CurrentIDCode1=QSL-8&amp;CurrentPartNo=153072" TargetMode="External"/><Relationship Id="rId18" Type="http://schemas.openxmlformats.org/officeDocument/2006/relationships/hyperlink" Target="https://www.conrad.de/de/reduzierverbindung-ich-30102-innengewinde-18-14-584471.html?sc.ref=Product%20Details" TargetMode="External"/><Relationship Id="rId26" Type="http://schemas.openxmlformats.org/officeDocument/2006/relationships/hyperlink" Target="https://www.conrad.de/de/drucktaster-250-vac-1-a-1-x-ausein-sci-r13-83a-05bk-tastend-1-st-701075.html" TargetMode="External"/><Relationship Id="rId3" Type="http://schemas.openxmlformats.org/officeDocument/2006/relationships/hyperlink" Target="https://www.amazon.de/Cyclone-Nachtsicht-1920x1080-Weitwinkel-Objektiv/dp/B00RPPOVNK/ref=sr_1_4?ie=UTF8&amp;qid=1507640164&amp;sr=8-4&amp;keywords=ip+kamera+full+hd" TargetMode="External"/><Relationship Id="rId21" Type="http://schemas.openxmlformats.org/officeDocument/2006/relationships/hyperlink" Target="https://www.conrad.de/de/dreh-potentiometer-mono-05-w-10-k-potentiometer-service-gmbh-rv16af-41-15r1-a10k-1-st-1438022.html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www.festo.com/cat/de_de/products_PKM?CurrentIDCode1=KK-6&amp;CurrentPartNo=2148" TargetMode="External"/><Relationship Id="rId12" Type="http://schemas.openxmlformats.org/officeDocument/2006/relationships/hyperlink" Target="https://www.festo.com/cat/de_de/products_QS?CurrentIDCode1=QS-G1%2F8-8-I&amp;CurrentPartNo=186109" TargetMode="External"/><Relationship Id="rId17" Type="http://schemas.openxmlformats.org/officeDocument/2006/relationships/hyperlink" Target="https://www.hoffmann-group.com/DE/de/hom/Elektrowerkzeuge-und-Werkstattbedarf/K%C3%BChl-Schmierstoffe/Schlauchsystem-1-4%E2%80%B3/p/084400-Y" TargetMode="External"/><Relationship Id="rId25" Type="http://schemas.openxmlformats.org/officeDocument/2006/relationships/hyperlink" Target="https://www.conrad.de/de/raspberry-pi-verbindungskabel-rb-cb1-25-1192229.html" TargetMode="External"/><Relationship Id="rId33" Type="http://schemas.openxmlformats.org/officeDocument/2006/relationships/hyperlink" Target="https://www.amazon.de/Teenitor24-St%C3%BCck-Kunststoff-Wasserdicht-Einstellbare/dp/B01IONEL8G/ref=sr_1_sc_10?ie=UTF8&amp;qid=1508494887&amp;sr=8-10-spell&amp;keywords=kabelverschraubun" TargetMode="External"/><Relationship Id="rId2" Type="http://schemas.openxmlformats.org/officeDocument/2006/relationships/hyperlink" Target="https://www.amazon.de/AZDelivery-Reader-Speicher-Memory-Arduino/dp/B06X1DX5WS/ref=sr_1_4?s=ce-de&amp;ie=UTF8&amp;qid=1508734209&amp;sr=1-4&amp;keywords=micro+sd+card+shield" TargetMode="External"/><Relationship Id="rId16" Type="http://schemas.openxmlformats.org/officeDocument/2006/relationships/hyperlink" Target="https://www.hoffmann-group.com/DE/de/hom/Elektrowerkzeuge-und-Werkstattbedarf/K%C3%BChl-Schmierstoffe/Schlauchsystem-1-4%E2%80%B3/p/084400-SET?adword=google/shopping/feed&amp;gclid=EAIaIQobChMI3qTWnczr1gIVAswYCh0yHAzWEAQYASABEgKZwPD_BwE" TargetMode="External"/><Relationship Id="rId20" Type="http://schemas.openxmlformats.org/officeDocument/2006/relationships/hyperlink" Target="https://www.conrad.de/de/kapazitiver-naeherungsschalter-mt01n-nr-l-x-b-x-h-15-x-15-x-35-mm-700344.html" TargetMode="External"/><Relationship Id="rId29" Type="http://schemas.openxmlformats.org/officeDocument/2006/relationships/hyperlink" Target="https://www.conrad.de/de/schutzkontaktstecker-gummi-230-v-schwarz-ip44-pce-0511-s-614003.html" TargetMode="External"/><Relationship Id="rId1" Type="http://schemas.openxmlformats.org/officeDocument/2006/relationships/hyperlink" Target="https://www.amazon.de/gp/product/B072SMP23G/ref=ox_sc_act_title_1?smid=A10P1DTYH8JNOQ&amp;psc=1" TargetMode="External"/><Relationship Id="rId6" Type="http://schemas.openxmlformats.org/officeDocument/2006/relationships/hyperlink" Target="https://eckstein-shop.de/3m-DS18B20-Digital-Wasserdicht-Temperatur-Sensor-Modul-LS4G" TargetMode="External"/><Relationship Id="rId11" Type="http://schemas.openxmlformats.org/officeDocument/2006/relationships/hyperlink" Target="https://www.festo.com/cat/de_de/products_QS?CurrentIDCode1=QST-8&amp;CurrentPartNo=153130" TargetMode="External"/><Relationship Id="rId24" Type="http://schemas.openxmlformats.org/officeDocument/2006/relationships/hyperlink" Target="https://www.amazon.de/Poweradd-Steckdosenleiste-Schuko-Ausg%C3%A4nge-integrierte-Ladeausg%C3%A4nge/dp/B01MQ4913N/ref=pd_bxgy_147_img_2?_encoding=UTF8&amp;psc=1&amp;refRID=3B9RYGMQTM7MS4N65C0B" TargetMode="External"/><Relationship Id="rId32" Type="http://schemas.openxmlformats.org/officeDocument/2006/relationships/hyperlink" Target="https://www.amazon.de/Schaltschrank-Montageplatte-Verriegelung-Industriegeh%C3%A4use-ARLI/dp/B01BI21KMA/ref=sr_1_9?ie=UTF8&amp;qid=1508493260&amp;sr=8-9&amp;keywords=schaltkasten&amp;th=1" TargetMode="External"/><Relationship Id="rId5" Type="http://schemas.openxmlformats.org/officeDocument/2006/relationships/hyperlink" Target="https://eckstein-shop.de/24V-40W-Heizpatrone-J-Head-Hotend-Heater-Cartridge-3D-Drucker" TargetMode="External"/><Relationship Id="rId15" Type="http://schemas.openxmlformats.org/officeDocument/2006/relationships/hyperlink" Target="https://www.festo.com/cat/de_de/products_QS?CurrentIDCode1=QSW-1%2F2-16&amp;CurrentPartNo=130605" TargetMode="External"/><Relationship Id="rId23" Type="http://schemas.openxmlformats.org/officeDocument/2006/relationships/hyperlink" Target="https://www.de.endress.com/de/messgeraete-fuer-die-prozesstechnik/produktfinder?filter.business-area%5b%5d=pressure" TargetMode="External"/><Relationship Id="rId28" Type="http://schemas.openxmlformats.org/officeDocument/2006/relationships/hyperlink" Target="https://www.conrad.de/de/microsdhc-karte-32-gb-samsung-evo-plus-class-10-uhs-i-inkl-sd-adapter-1547259.html" TargetMode="External"/><Relationship Id="rId10" Type="http://schemas.openxmlformats.org/officeDocument/2006/relationships/hyperlink" Target="https://www.festo.com/cat/de_de/products_PUN?CurrentIDCode1=PUN-8X1%2C25-SW&amp;CurrentPartNo=159667" TargetMode="External"/><Relationship Id="rId19" Type="http://schemas.openxmlformats.org/officeDocument/2006/relationships/hyperlink" Target="https://www.conrad.de/de/reflexions-lichtschranke-cx493p-panasonic-hellschaltend-dunkelschaltend-umschalter-hell-eindunkel-ein-12-24-vdc-504968.html" TargetMode="External"/><Relationship Id="rId31" Type="http://schemas.openxmlformats.org/officeDocument/2006/relationships/hyperlink" Target="https://www.amazon.de/Aukru-Netzteil-Ladeger%C3%A4t-Arduino-Platine/dp/B00PADO6VQ/ref=sr_1_1?ie=UTF8&amp;qid=1508314088&amp;sr=8-1&amp;keywords=arduino+power+supply" TargetMode="External"/><Relationship Id="rId4" Type="http://schemas.openxmlformats.org/officeDocument/2006/relationships/hyperlink" Target="https://www.festo.com/cat/de_de/products_QS" TargetMode="External"/><Relationship Id="rId9" Type="http://schemas.openxmlformats.org/officeDocument/2006/relationships/hyperlink" Target="http://www.festo.com/" TargetMode="External"/><Relationship Id="rId14" Type="http://schemas.openxmlformats.org/officeDocument/2006/relationships/hyperlink" Target="https://www.festo.com/cat/de_de/products_MS4_LR?CurrentIDCode1=MS4-LR-1%2F8-D6-AS&amp;CurrentPartNo=529423" TargetMode="External"/><Relationship Id="rId22" Type="http://schemas.openxmlformats.org/officeDocument/2006/relationships/hyperlink" Target="https://www.conrad.de/de/mikro-detector-schalter-12-vdc-01-a-1-x-einein-alps-spvq11-tastend-1-st-700725.html" TargetMode="External"/><Relationship Id="rId27" Type="http://schemas.openxmlformats.org/officeDocument/2006/relationships/hyperlink" Target="https://www.amazon.de/Anpro-Lochrasterplatte-Lochrasterplatine-Leiterplatte-Universal/dp/B0728HZHTR/ref=sr_1_1_sspa?ie=UTF8&amp;qid=1508308334&amp;sr=8-1-spons&amp;keywords=lochrasterplatine&amp;psc=1" TargetMode="External"/><Relationship Id="rId30" Type="http://schemas.openxmlformats.org/officeDocument/2006/relationships/hyperlink" Target="https://www.conrad.de/de/microsdxc-karte-128-gb-samsung-evo-plus-class-10-uhs-i-uhs-class-3-inkl-sd-adapter-154726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60"/>
  <sheetViews>
    <sheetView tabSelected="1" topLeftCell="D1" zoomScale="85" zoomScaleNormal="85" workbookViewId="0">
      <selection activeCell="F14" sqref="F14"/>
    </sheetView>
  </sheetViews>
  <sheetFormatPr baseColWidth="10" defaultColWidth="11.42578125" defaultRowHeight="15" x14ac:dyDescent="0.25"/>
  <cols>
    <col min="1" max="2" width="11.42578125" style="3"/>
    <col min="3" max="3" width="58.28515625" style="3" bestFit="1" customWidth="1"/>
    <col min="4" max="4" width="24.7109375" style="3" bestFit="1" customWidth="1"/>
    <col min="5" max="5" width="11.42578125" style="3"/>
    <col min="6" max="6" width="13.28515625" style="4" customWidth="1"/>
    <col min="7" max="7" width="215.5703125" style="3" customWidth="1"/>
    <col min="8" max="16384" width="11.42578125" style="3"/>
  </cols>
  <sheetData>
    <row r="2" spans="1:7" x14ac:dyDescent="0.25">
      <c r="A2" s="1"/>
      <c r="B2" s="2"/>
    </row>
    <row r="3" spans="1:7" x14ac:dyDescent="0.25">
      <c r="A3" s="5" t="s">
        <v>0</v>
      </c>
      <c r="B3" s="6"/>
      <c r="C3" s="7"/>
      <c r="D3" s="7"/>
      <c r="E3" s="7"/>
      <c r="F3" s="8"/>
      <c r="G3" s="7"/>
    </row>
    <row r="4" spans="1:7" x14ac:dyDescent="0.25">
      <c r="A4" s="9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2" t="s">
        <v>6</v>
      </c>
      <c r="G4" s="11" t="s">
        <v>7</v>
      </c>
    </row>
    <row r="5" spans="1:7" s="4" customFormat="1" ht="18.75" x14ac:dyDescent="0.3">
      <c r="A5" s="13" t="s">
        <v>8</v>
      </c>
      <c r="B5" s="14"/>
      <c r="C5" s="8"/>
      <c r="D5" s="8"/>
      <c r="E5" s="8"/>
      <c r="F5" s="8"/>
      <c r="G5" s="8"/>
    </row>
    <row r="6" spans="1:7" s="114" customFormat="1" x14ac:dyDescent="0.25">
      <c r="A6" s="108" t="s">
        <v>9</v>
      </c>
      <c r="B6" s="109">
        <v>1</v>
      </c>
      <c r="C6" s="110" t="s">
        <v>10</v>
      </c>
      <c r="D6" s="111" t="s">
        <v>11</v>
      </c>
      <c r="E6" s="112">
        <v>8.8800000000000008</v>
      </c>
      <c r="F6" s="112">
        <f>B6*E6</f>
        <v>8.8800000000000008</v>
      </c>
      <c r="G6" s="113" t="s">
        <v>12</v>
      </c>
    </row>
    <row r="7" spans="1:7" s="114" customFormat="1" x14ac:dyDescent="0.25">
      <c r="A7" s="108" t="s">
        <v>13</v>
      </c>
      <c r="B7" s="109">
        <v>1</v>
      </c>
      <c r="C7" s="110" t="s">
        <v>14</v>
      </c>
      <c r="D7" s="115" t="s">
        <v>15</v>
      </c>
      <c r="E7" s="112">
        <v>13.6</v>
      </c>
      <c r="F7" s="112">
        <f t="shared" ref="F7:F45" si="0">B7*E7</f>
        <v>13.6</v>
      </c>
      <c r="G7" s="116" t="s">
        <v>16</v>
      </c>
    </row>
    <row r="8" spans="1:7" s="114" customFormat="1" x14ac:dyDescent="0.25">
      <c r="A8" s="108" t="s">
        <v>17</v>
      </c>
      <c r="B8" s="109">
        <v>1</v>
      </c>
      <c r="C8" s="110" t="s">
        <v>18</v>
      </c>
      <c r="D8" s="114" t="s">
        <v>19</v>
      </c>
      <c r="E8" s="117">
        <v>15.99</v>
      </c>
      <c r="F8" s="112">
        <f t="shared" si="0"/>
        <v>15.99</v>
      </c>
      <c r="G8" s="116" t="s">
        <v>20</v>
      </c>
    </row>
    <row r="9" spans="1:7" s="114" customFormat="1" x14ac:dyDescent="0.25">
      <c r="A9" s="108" t="s">
        <v>21</v>
      </c>
      <c r="B9" s="109">
        <v>2</v>
      </c>
      <c r="C9" s="110" t="s">
        <v>22</v>
      </c>
      <c r="D9" s="111" t="s">
        <v>23</v>
      </c>
      <c r="E9" s="112">
        <v>3.99</v>
      </c>
      <c r="F9" s="112">
        <f t="shared" si="0"/>
        <v>7.98</v>
      </c>
      <c r="G9" s="118" t="s">
        <v>164</v>
      </c>
    </row>
    <row r="10" spans="1:7" s="114" customFormat="1" x14ac:dyDescent="0.25">
      <c r="A10" s="108" t="s">
        <v>24</v>
      </c>
      <c r="B10" s="109">
        <v>1</v>
      </c>
      <c r="C10" s="110" t="s">
        <v>25</v>
      </c>
      <c r="D10" s="111" t="s">
        <v>26</v>
      </c>
      <c r="E10" s="112">
        <v>119.95</v>
      </c>
      <c r="F10" s="112">
        <f t="shared" si="0"/>
        <v>119.95</v>
      </c>
      <c r="G10" s="119" t="s">
        <v>27</v>
      </c>
    </row>
    <row r="11" spans="1:7" s="114" customFormat="1" x14ac:dyDescent="0.25">
      <c r="A11" s="108" t="s">
        <v>28</v>
      </c>
      <c r="B11" s="109">
        <v>1</v>
      </c>
      <c r="C11" s="110" t="s">
        <v>153</v>
      </c>
      <c r="D11" s="111" t="s">
        <v>154</v>
      </c>
      <c r="E11" s="112">
        <v>26.39</v>
      </c>
      <c r="F11" s="112">
        <f t="shared" si="0"/>
        <v>26.39</v>
      </c>
      <c r="G11" s="113" t="s">
        <v>152</v>
      </c>
    </row>
    <row r="12" spans="1:7" s="114" customFormat="1" x14ac:dyDescent="0.25">
      <c r="A12" s="108" t="s">
        <v>155</v>
      </c>
      <c r="B12" s="109">
        <v>1</v>
      </c>
      <c r="C12" s="110" t="s">
        <v>158</v>
      </c>
      <c r="D12" s="111" t="s">
        <v>159</v>
      </c>
      <c r="E12" s="112">
        <v>9.99</v>
      </c>
      <c r="F12" s="112">
        <f t="shared" si="0"/>
        <v>9.99</v>
      </c>
      <c r="G12" s="113" t="s">
        <v>157</v>
      </c>
    </row>
    <row r="13" spans="1:7" s="114" customFormat="1" x14ac:dyDescent="0.25">
      <c r="A13" s="108" t="s">
        <v>160</v>
      </c>
      <c r="B13" s="109">
        <v>1</v>
      </c>
      <c r="C13" s="110" t="s">
        <v>29</v>
      </c>
      <c r="D13" s="111" t="s">
        <v>30</v>
      </c>
      <c r="E13" s="120">
        <v>12.99</v>
      </c>
      <c r="F13" s="112">
        <f t="shared" si="0"/>
        <v>12.99</v>
      </c>
      <c r="G13" s="118" t="s">
        <v>31</v>
      </c>
    </row>
    <row r="14" spans="1:7" s="20" customFormat="1" x14ac:dyDescent="0.25">
      <c r="A14" s="15"/>
      <c r="B14" s="16"/>
      <c r="C14" s="110" t="s">
        <v>32</v>
      </c>
      <c r="D14" s="17"/>
      <c r="E14" s="18"/>
      <c r="F14" s="112">
        <f>SUM(F6:F13)</f>
        <v>215.77000000000004</v>
      </c>
      <c r="G14" s="19"/>
    </row>
    <row r="15" spans="1:7" s="20" customFormat="1" x14ac:dyDescent="0.25">
      <c r="A15" s="15"/>
      <c r="B15" s="21"/>
      <c r="C15" s="8"/>
      <c r="D15" s="8"/>
      <c r="E15" s="8"/>
      <c r="F15" s="22"/>
      <c r="G15" s="8"/>
    </row>
    <row r="16" spans="1:7" x14ac:dyDescent="0.25">
      <c r="A16" s="5"/>
      <c r="B16" s="6"/>
      <c r="C16" s="7"/>
      <c r="D16" s="7"/>
      <c r="E16" s="7"/>
      <c r="F16" s="22"/>
      <c r="G16" s="7"/>
    </row>
    <row r="17" spans="1:7" ht="18.75" x14ac:dyDescent="0.3">
      <c r="A17" s="23" t="s">
        <v>33</v>
      </c>
      <c r="B17" s="24"/>
      <c r="C17" s="7"/>
      <c r="D17" s="7"/>
      <c r="E17" s="7"/>
      <c r="F17" s="22"/>
      <c r="G17" s="7"/>
    </row>
    <row r="18" spans="1:7" x14ac:dyDescent="0.25">
      <c r="A18" s="25" t="s">
        <v>34</v>
      </c>
      <c r="B18" s="26">
        <v>1</v>
      </c>
      <c r="C18" s="27" t="s">
        <v>35</v>
      </c>
      <c r="D18" s="28" t="s">
        <v>36</v>
      </c>
      <c r="E18" s="29">
        <v>1.72</v>
      </c>
      <c r="F18" s="30">
        <f t="shared" si="0"/>
        <v>1.72</v>
      </c>
      <c r="G18" s="31" t="s">
        <v>37</v>
      </c>
    </row>
    <row r="19" spans="1:7" x14ac:dyDescent="0.25">
      <c r="A19" s="25" t="s">
        <v>38</v>
      </c>
      <c r="B19" s="32">
        <v>2</v>
      </c>
      <c r="C19" s="27" t="s">
        <v>39</v>
      </c>
      <c r="D19" s="33" t="s">
        <v>40</v>
      </c>
      <c r="E19" s="34">
        <v>1.59</v>
      </c>
      <c r="F19" s="30">
        <f t="shared" si="0"/>
        <v>3.18</v>
      </c>
      <c r="G19" s="31" t="s">
        <v>41</v>
      </c>
    </row>
    <row r="20" spans="1:7" x14ac:dyDescent="0.25">
      <c r="A20" s="25" t="s">
        <v>42</v>
      </c>
      <c r="B20" s="32">
        <v>1</v>
      </c>
      <c r="C20" s="27" t="s">
        <v>43</v>
      </c>
      <c r="D20" s="33" t="s">
        <v>44</v>
      </c>
      <c r="E20" s="34">
        <v>93.77</v>
      </c>
      <c r="F20" s="30">
        <f t="shared" si="0"/>
        <v>93.77</v>
      </c>
      <c r="G20" s="31" t="s">
        <v>45</v>
      </c>
    </row>
    <row r="21" spans="1:7" x14ac:dyDescent="0.25">
      <c r="A21" s="25" t="s">
        <v>46</v>
      </c>
      <c r="B21" s="32">
        <v>1</v>
      </c>
      <c r="C21" s="27" t="s">
        <v>47</v>
      </c>
      <c r="D21" s="33" t="s">
        <v>48</v>
      </c>
      <c r="E21" s="34">
        <v>27.37</v>
      </c>
      <c r="F21" s="30">
        <f t="shared" si="0"/>
        <v>27.37</v>
      </c>
      <c r="G21" s="31" t="s">
        <v>49</v>
      </c>
    </row>
    <row r="22" spans="1:7" x14ac:dyDescent="0.25">
      <c r="A22" s="25" t="s">
        <v>50</v>
      </c>
      <c r="B22" s="32">
        <v>1</v>
      </c>
      <c r="C22" s="27" t="s">
        <v>51</v>
      </c>
      <c r="D22" s="35" t="s">
        <v>52</v>
      </c>
      <c r="E22" s="34">
        <v>11.23</v>
      </c>
      <c r="F22" s="30">
        <f t="shared" si="0"/>
        <v>11.23</v>
      </c>
      <c r="G22" s="31" t="s">
        <v>53</v>
      </c>
    </row>
    <row r="23" spans="1:7" x14ac:dyDescent="0.25">
      <c r="A23" s="25" t="s">
        <v>54</v>
      </c>
      <c r="B23" s="26">
        <v>2</v>
      </c>
      <c r="C23" s="36" t="s">
        <v>55</v>
      </c>
      <c r="D23" s="37" t="s">
        <v>56</v>
      </c>
      <c r="E23" s="38">
        <v>18.989999999999998</v>
      </c>
      <c r="F23" s="30">
        <f t="shared" ref="F23:F24" si="1">B23*E23</f>
        <v>37.979999999999997</v>
      </c>
      <c r="G23" s="39" t="s">
        <v>57</v>
      </c>
    </row>
    <row r="24" spans="1:7" x14ac:dyDescent="0.25">
      <c r="A24" s="25" t="s">
        <v>58</v>
      </c>
      <c r="B24" s="26">
        <v>1</v>
      </c>
      <c r="C24" s="36" t="s">
        <v>59</v>
      </c>
      <c r="D24" s="37" t="s">
        <v>60</v>
      </c>
      <c r="E24" s="38">
        <v>67.989999999999995</v>
      </c>
      <c r="F24" s="30">
        <f t="shared" si="1"/>
        <v>67.989999999999995</v>
      </c>
      <c r="G24" s="40" t="s">
        <v>61</v>
      </c>
    </row>
    <row r="25" spans="1:7" x14ac:dyDescent="0.25">
      <c r="A25" s="25" t="s">
        <v>62</v>
      </c>
      <c r="B25" s="26">
        <v>2</v>
      </c>
      <c r="C25" s="36" t="s">
        <v>63</v>
      </c>
      <c r="D25" s="37" t="s">
        <v>64</v>
      </c>
      <c r="E25" s="38">
        <v>5.99</v>
      </c>
      <c r="F25" s="30">
        <f>2*E25</f>
        <v>11.98</v>
      </c>
      <c r="G25" s="31" t="s">
        <v>65</v>
      </c>
    </row>
    <row r="26" spans="1:7" x14ac:dyDescent="0.25">
      <c r="A26" s="25" t="s">
        <v>66</v>
      </c>
      <c r="B26" s="26">
        <v>1</v>
      </c>
      <c r="C26" s="36" t="s">
        <v>162</v>
      </c>
      <c r="D26" s="37" t="s">
        <v>163</v>
      </c>
      <c r="E26" s="38">
        <v>4.79</v>
      </c>
      <c r="F26" s="30">
        <f>B26*E26</f>
        <v>4.79</v>
      </c>
      <c r="G26" s="40" t="s">
        <v>161</v>
      </c>
    </row>
    <row r="27" spans="1:7" x14ac:dyDescent="0.25">
      <c r="A27" s="25" t="s">
        <v>67</v>
      </c>
      <c r="B27" s="26">
        <v>3</v>
      </c>
      <c r="C27" s="36" t="s">
        <v>68</v>
      </c>
      <c r="D27" s="37" t="s">
        <v>69</v>
      </c>
      <c r="E27" s="38">
        <v>2.34</v>
      </c>
      <c r="F27" s="30">
        <f>E27*B27</f>
        <v>7.02</v>
      </c>
      <c r="G27" s="31" t="s">
        <v>70</v>
      </c>
    </row>
    <row r="28" spans="1:7" x14ac:dyDescent="0.25">
      <c r="A28" s="41"/>
      <c r="B28" s="42"/>
      <c r="C28" s="27" t="s">
        <v>71</v>
      </c>
      <c r="D28" s="43"/>
      <c r="E28" s="44"/>
      <c r="F28" s="30">
        <f>SUM(F18:F27)</f>
        <v>267.02999999999997</v>
      </c>
      <c r="G28" s="44"/>
    </row>
    <row r="29" spans="1:7" x14ac:dyDescent="0.25">
      <c r="A29" s="41"/>
      <c r="B29" s="42"/>
      <c r="C29" s="45"/>
      <c r="D29" s="44"/>
      <c r="E29" s="44"/>
      <c r="F29" s="46"/>
      <c r="G29" s="44"/>
    </row>
    <row r="30" spans="1:7" ht="18.75" x14ac:dyDescent="0.3">
      <c r="A30" s="23" t="s">
        <v>72</v>
      </c>
      <c r="B30" s="24"/>
      <c r="C30" s="7"/>
      <c r="D30" s="7"/>
      <c r="E30" s="7"/>
      <c r="F30" s="22"/>
      <c r="G30" s="7"/>
    </row>
    <row r="31" spans="1:7" x14ac:dyDescent="0.25">
      <c r="A31" s="47" t="s">
        <v>73</v>
      </c>
      <c r="B31" s="48">
        <v>2</v>
      </c>
      <c r="C31" s="49" t="s">
        <v>74</v>
      </c>
      <c r="D31" s="50" t="s">
        <v>75</v>
      </c>
      <c r="E31" s="49"/>
      <c r="F31" s="51">
        <f t="shared" si="0"/>
        <v>0</v>
      </c>
      <c r="G31" s="52" t="s">
        <v>76</v>
      </c>
    </row>
    <row r="32" spans="1:7" x14ac:dyDescent="0.25">
      <c r="A32" s="47" t="s">
        <v>77</v>
      </c>
      <c r="B32" s="48">
        <v>1</v>
      </c>
      <c r="C32" s="49" t="s">
        <v>78</v>
      </c>
      <c r="D32" s="50" t="s">
        <v>79</v>
      </c>
      <c r="E32" s="49"/>
      <c r="F32" s="51">
        <f t="shared" si="0"/>
        <v>0</v>
      </c>
      <c r="G32" s="52" t="s">
        <v>80</v>
      </c>
    </row>
    <row r="33" spans="1:7" x14ac:dyDescent="0.25">
      <c r="A33" s="47" t="s">
        <v>81</v>
      </c>
      <c r="B33" s="48">
        <v>1</v>
      </c>
      <c r="C33" s="49" t="s">
        <v>82</v>
      </c>
      <c r="D33" s="50" t="s">
        <v>83</v>
      </c>
      <c r="E33" s="49"/>
      <c r="F33" s="51">
        <f t="shared" si="0"/>
        <v>0</v>
      </c>
      <c r="G33" s="52" t="s">
        <v>84</v>
      </c>
    </row>
    <row r="34" spans="1:7" x14ac:dyDescent="0.25">
      <c r="A34" s="47" t="s">
        <v>85</v>
      </c>
      <c r="B34" s="48">
        <v>1</v>
      </c>
      <c r="C34" s="49" t="s">
        <v>86</v>
      </c>
      <c r="D34" s="53">
        <v>575274</v>
      </c>
      <c r="E34" s="49"/>
      <c r="F34" s="51">
        <f t="shared" si="0"/>
        <v>0</v>
      </c>
      <c r="G34" s="52" t="s">
        <v>87</v>
      </c>
    </row>
    <row r="35" spans="1:7" x14ac:dyDescent="0.25">
      <c r="A35" s="47" t="s">
        <v>88</v>
      </c>
      <c r="B35" s="48">
        <v>1</v>
      </c>
      <c r="C35" s="49" t="s">
        <v>89</v>
      </c>
      <c r="D35" s="50" t="s">
        <v>90</v>
      </c>
      <c r="E35" s="49"/>
      <c r="F35" s="51">
        <f t="shared" si="0"/>
        <v>0</v>
      </c>
      <c r="G35" s="52" t="s">
        <v>91</v>
      </c>
    </row>
    <row r="36" spans="1:7" x14ac:dyDescent="0.25">
      <c r="A36" s="47" t="s">
        <v>92</v>
      </c>
      <c r="B36" s="48">
        <v>1</v>
      </c>
      <c r="C36" s="49" t="s">
        <v>93</v>
      </c>
      <c r="D36" s="50" t="s">
        <v>94</v>
      </c>
      <c r="E36" s="49"/>
      <c r="F36" s="51">
        <f t="shared" si="0"/>
        <v>0</v>
      </c>
      <c r="G36" s="52" t="s">
        <v>95</v>
      </c>
    </row>
    <row r="37" spans="1:7" x14ac:dyDescent="0.25">
      <c r="A37" s="47" t="s">
        <v>96</v>
      </c>
      <c r="B37" s="48">
        <v>4</v>
      </c>
      <c r="C37" s="49" t="s">
        <v>97</v>
      </c>
      <c r="D37" s="50" t="s">
        <v>98</v>
      </c>
      <c r="E37" s="49"/>
      <c r="F37" s="51">
        <f t="shared" si="0"/>
        <v>0</v>
      </c>
      <c r="G37" s="52" t="s">
        <v>99</v>
      </c>
    </row>
    <row r="38" spans="1:7" x14ac:dyDescent="0.25">
      <c r="A38" s="47" t="s">
        <v>100</v>
      </c>
      <c r="B38" s="48">
        <v>1</v>
      </c>
      <c r="C38" s="49" t="s">
        <v>101</v>
      </c>
      <c r="D38" s="50" t="s">
        <v>102</v>
      </c>
      <c r="E38" s="49"/>
      <c r="F38" s="51">
        <f t="shared" si="0"/>
        <v>0</v>
      </c>
      <c r="G38" s="52" t="s">
        <v>103</v>
      </c>
    </row>
    <row r="39" spans="1:7" x14ac:dyDescent="0.25">
      <c r="A39" s="47" t="s">
        <v>104</v>
      </c>
      <c r="B39" s="48">
        <v>1</v>
      </c>
      <c r="C39" s="49" t="s">
        <v>105</v>
      </c>
      <c r="D39" s="50" t="s">
        <v>106</v>
      </c>
      <c r="E39" s="49"/>
      <c r="F39" s="51">
        <f t="shared" si="0"/>
        <v>0</v>
      </c>
      <c r="G39" s="52" t="s">
        <v>107</v>
      </c>
    </row>
    <row r="40" spans="1:7" x14ac:dyDescent="0.25">
      <c r="A40" s="47" t="s">
        <v>108</v>
      </c>
      <c r="B40" s="54">
        <v>1</v>
      </c>
      <c r="C40" s="49" t="s">
        <v>109</v>
      </c>
      <c r="D40" s="50" t="s">
        <v>110</v>
      </c>
      <c r="E40" s="55"/>
      <c r="F40" s="51">
        <f t="shared" si="0"/>
        <v>0</v>
      </c>
      <c r="G40" s="52" t="s">
        <v>111</v>
      </c>
    </row>
    <row r="41" spans="1:7" x14ac:dyDescent="0.25">
      <c r="A41" s="5"/>
      <c r="B41" s="6"/>
      <c r="C41" s="49" t="s">
        <v>112</v>
      </c>
      <c r="D41" s="7"/>
      <c r="E41" s="7"/>
      <c r="F41" s="51">
        <v>0</v>
      </c>
      <c r="G41" s="7"/>
    </row>
    <row r="42" spans="1:7" s="4" customFormat="1" x14ac:dyDescent="0.25">
      <c r="A42" s="15"/>
      <c r="B42" s="21"/>
      <c r="C42" s="8"/>
      <c r="D42" s="8"/>
      <c r="E42" s="8"/>
      <c r="F42" s="22"/>
      <c r="G42" s="8"/>
    </row>
    <row r="43" spans="1:7" ht="18.75" x14ac:dyDescent="0.3">
      <c r="A43" s="23" t="s">
        <v>113</v>
      </c>
      <c r="B43" s="24"/>
      <c r="C43" s="56" t="s">
        <v>114</v>
      </c>
      <c r="D43" s="7"/>
      <c r="E43" s="7"/>
      <c r="F43" s="22"/>
      <c r="G43" s="7"/>
    </row>
    <row r="44" spans="1:7" x14ac:dyDescent="0.25">
      <c r="A44" s="57" t="s">
        <v>115</v>
      </c>
      <c r="B44" s="58">
        <v>2</v>
      </c>
      <c r="C44" s="59" t="s">
        <v>116</v>
      </c>
      <c r="D44" s="60" t="s">
        <v>117</v>
      </c>
      <c r="E44" s="61">
        <v>3.95</v>
      </c>
      <c r="F44" s="62">
        <f t="shared" si="0"/>
        <v>7.9</v>
      </c>
      <c r="G44" s="63" t="s">
        <v>118</v>
      </c>
    </row>
    <row r="45" spans="1:7" x14ac:dyDescent="0.25">
      <c r="A45" s="57" t="s">
        <v>119</v>
      </c>
      <c r="B45" s="58">
        <v>1</v>
      </c>
      <c r="C45" s="59" t="s">
        <v>120</v>
      </c>
      <c r="D45" s="64" t="s">
        <v>121</v>
      </c>
      <c r="E45" s="61">
        <v>4.95</v>
      </c>
      <c r="F45" s="62">
        <f t="shared" si="0"/>
        <v>4.95</v>
      </c>
      <c r="G45" s="63" t="s">
        <v>122</v>
      </c>
    </row>
    <row r="46" spans="1:7" x14ac:dyDescent="0.25">
      <c r="A46" s="57" t="s">
        <v>123</v>
      </c>
      <c r="B46" s="58">
        <v>1</v>
      </c>
      <c r="C46" s="65" t="s">
        <v>124</v>
      </c>
      <c r="D46" s="59" t="s">
        <v>125</v>
      </c>
      <c r="E46" s="66">
        <v>7.95</v>
      </c>
      <c r="F46" s="62">
        <f t="shared" ref="F46:F47" si="2">B46*E46</f>
        <v>7.95</v>
      </c>
      <c r="G46" s="63" t="s">
        <v>126</v>
      </c>
    </row>
    <row r="47" spans="1:7" x14ac:dyDescent="0.25">
      <c r="A47" s="57" t="s">
        <v>127</v>
      </c>
      <c r="B47" s="67">
        <v>1</v>
      </c>
      <c r="C47" s="68" t="s">
        <v>128</v>
      </c>
      <c r="D47" s="59" t="s">
        <v>129</v>
      </c>
      <c r="E47" s="66">
        <v>5.45</v>
      </c>
      <c r="F47" s="62">
        <f t="shared" si="2"/>
        <v>5.45</v>
      </c>
      <c r="G47" s="63" t="s">
        <v>130</v>
      </c>
    </row>
    <row r="48" spans="1:7" s="75" customFormat="1" x14ac:dyDescent="0.25">
      <c r="A48" s="57" t="s">
        <v>131</v>
      </c>
      <c r="B48" s="69">
        <v>5</v>
      </c>
      <c r="C48" s="70" t="s">
        <v>132</v>
      </c>
      <c r="D48" s="71" t="s">
        <v>133</v>
      </c>
      <c r="E48" s="72">
        <v>2.4500000000000002</v>
      </c>
      <c r="F48" s="73">
        <f>B48*E48</f>
        <v>12.25</v>
      </c>
      <c r="G48" s="74" t="s">
        <v>134</v>
      </c>
    </row>
    <row r="49" spans="1:8" x14ac:dyDescent="0.25">
      <c r="A49" s="76"/>
      <c r="B49" s="77"/>
      <c r="C49" s="78" t="s">
        <v>135</v>
      </c>
      <c r="D49" s="79"/>
      <c r="E49" s="80"/>
      <c r="F49" s="62">
        <f>SUM(F44:F48)</f>
        <v>38.5</v>
      </c>
      <c r="G49" s="80"/>
    </row>
    <row r="50" spans="1:8" s="4" customFormat="1" x14ac:dyDescent="0.25">
      <c r="A50" s="15"/>
      <c r="B50" s="21"/>
      <c r="C50" s="8"/>
      <c r="D50" s="8"/>
      <c r="E50" s="8"/>
      <c r="F50" s="22"/>
      <c r="G50" s="8"/>
    </row>
    <row r="51" spans="1:8" ht="18.75" x14ac:dyDescent="0.3">
      <c r="A51" s="23" t="s">
        <v>136</v>
      </c>
      <c r="B51" s="24"/>
      <c r="C51" s="7"/>
      <c r="D51" s="7"/>
      <c r="E51" s="7"/>
      <c r="F51" s="22"/>
      <c r="G51" s="7"/>
    </row>
    <row r="52" spans="1:8" x14ac:dyDescent="0.25">
      <c r="A52" s="81" t="s">
        <v>137</v>
      </c>
      <c r="B52" s="82">
        <v>1</v>
      </c>
      <c r="C52" s="83" t="s">
        <v>138</v>
      </c>
      <c r="D52" s="84" t="s">
        <v>139</v>
      </c>
      <c r="E52" s="85" t="s">
        <v>140</v>
      </c>
      <c r="F52" s="86">
        <f>B52*E52</f>
        <v>13.39</v>
      </c>
      <c r="G52" s="87" t="s">
        <v>141</v>
      </c>
    </row>
    <row r="53" spans="1:8" x14ac:dyDescent="0.25">
      <c r="A53" s="81" t="s">
        <v>142</v>
      </c>
      <c r="B53" s="82">
        <v>1</v>
      </c>
      <c r="C53" s="83" t="s">
        <v>143</v>
      </c>
      <c r="D53" s="84" t="s">
        <v>144</v>
      </c>
      <c r="E53" s="88">
        <v>13.39</v>
      </c>
      <c r="F53" s="86">
        <f>B53*E53</f>
        <v>13.39</v>
      </c>
      <c r="G53" s="87" t="s">
        <v>145</v>
      </c>
    </row>
    <row r="54" spans="1:8" x14ac:dyDescent="0.25">
      <c r="A54" s="7"/>
      <c r="B54" s="7"/>
      <c r="C54" s="83" t="s">
        <v>146</v>
      </c>
      <c r="D54" s="7"/>
      <c r="E54" s="7"/>
      <c r="F54" s="86">
        <f>SUM(F52:F53)</f>
        <v>26.78</v>
      </c>
      <c r="G54" s="7"/>
    </row>
    <row r="55" spans="1:8" x14ac:dyDescent="0.25">
      <c r="A55" s="89"/>
      <c r="B55" s="7"/>
      <c r="C55" s="8"/>
      <c r="D55" s="90"/>
      <c r="E55" s="7"/>
      <c r="F55" s="91"/>
      <c r="G55" s="7"/>
    </row>
    <row r="56" spans="1:8" ht="18.75" x14ac:dyDescent="0.3">
      <c r="A56" s="92" t="s">
        <v>147</v>
      </c>
      <c r="B56" s="92"/>
      <c r="C56" s="8"/>
      <c r="D56" s="90"/>
      <c r="E56" s="7"/>
      <c r="F56" s="91"/>
      <c r="G56" s="7"/>
    </row>
    <row r="57" spans="1:8" s="101" customFormat="1" x14ac:dyDescent="0.25">
      <c r="A57" s="93">
        <v>6.1</v>
      </c>
      <c r="B57" s="94">
        <v>1</v>
      </c>
      <c r="C57" s="95" t="s">
        <v>148</v>
      </c>
      <c r="D57" s="96" t="s">
        <v>156</v>
      </c>
      <c r="E57" s="97">
        <v>150</v>
      </c>
      <c r="F57" s="98">
        <f>B57*E57</f>
        <v>150</v>
      </c>
      <c r="G57" s="99" t="s">
        <v>149</v>
      </c>
      <c r="H57" s="100"/>
    </row>
    <row r="58" spans="1:8" s="101" customFormat="1" x14ac:dyDescent="0.25">
      <c r="A58" s="102"/>
      <c r="B58" s="16"/>
      <c r="C58" s="95" t="s">
        <v>150</v>
      </c>
      <c r="D58" s="103"/>
      <c r="E58" s="22"/>
      <c r="F58" s="98">
        <f>F57</f>
        <v>150</v>
      </c>
      <c r="G58" s="104"/>
      <c r="H58" s="105"/>
    </row>
    <row r="59" spans="1:8" x14ac:dyDescent="0.25">
      <c r="A59" s="7"/>
      <c r="B59" s="7"/>
      <c r="C59" s="7"/>
      <c r="D59" s="7"/>
      <c r="E59" s="7"/>
      <c r="F59" s="8"/>
      <c r="G59" s="7"/>
    </row>
    <row r="60" spans="1:8" ht="28.5" x14ac:dyDescent="0.45">
      <c r="A60" s="7"/>
      <c r="B60" s="7"/>
      <c r="C60" s="106" t="s">
        <v>151</v>
      </c>
      <c r="D60" s="7"/>
      <c r="E60" s="7"/>
      <c r="F60" s="107">
        <f>SUM(F14,F28,F41,F49,F54,F58)</f>
        <v>698.07999999999993</v>
      </c>
      <c r="G60" s="7"/>
    </row>
  </sheetData>
  <hyperlinks>
    <hyperlink ref="G7" r:id="rId1" xr:uid="{00000000-0004-0000-0000-000000000000}"/>
    <hyperlink ref="G9" r:id="rId2" xr:uid="{00000000-0004-0000-0000-000001000000}"/>
    <hyperlink ref="G10" r:id="rId3" xr:uid="{00000000-0004-0000-0000-000002000000}"/>
    <hyperlink ref="G31" r:id="rId4" xr:uid="{00000000-0004-0000-0000-000003000000}"/>
    <hyperlink ref="G44" r:id="rId5" xr:uid="{00000000-0004-0000-0000-000004000000}"/>
    <hyperlink ref="G45" r:id="rId6" xr:uid="{00000000-0004-0000-0000-000005000000}"/>
    <hyperlink ref="G32" r:id="rId7" xr:uid="{00000000-0004-0000-0000-000006000000}"/>
    <hyperlink ref="G33" r:id="rId8" xr:uid="{00000000-0004-0000-0000-000007000000}"/>
    <hyperlink ref="G34" r:id="rId9" xr:uid="{00000000-0004-0000-0000-000008000000}"/>
    <hyperlink ref="G35" r:id="rId10" xr:uid="{00000000-0004-0000-0000-000009000000}"/>
    <hyperlink ref="G36" r:id="rId11" xr:uid="{00000000-0004-0000-0000-00000A000000}"/>
    <hyperlink ref="G37" r:id="rId12" xr:uid="{00000000-0004-0000-0000-00000B000000}"/>
    <hyperlink ref="G38" r:id="rId13" xr:uid="{00000000-0004-0000-0000-00000C000000}"/>
    <hyperlink ref="G39" r:id="rId14" xr:uid="{00000000-0004-0000-0000-00000D000000}"/>
    <hyperlink ref="G40" r:id="rId15" xr:uid="{00000000-0004-0000-0000-00000E000000}"/>
    <hyperlink ref="G52" r:id="rId16" xr:uid="{00000000-0004-0000-0000-00000F000000}"/>
    <hyperlink ref="G53" r:id="rId17" xr:uid="{00000000-0004-0000-0000-000010000000}"/>
    <hyperlink ref="G19" r:id="rId18" xr:uid="{00000000-0004-0000-0000-000011000000}"/>
    <hyperlink ref="G20" r:id="rId19" xr:uid="{00000000-0004-0000-0000-000012000000}"/>
    <hyperlink ref="G21" r:id="rId20" xr:uid="{00000000-0004-0000-0000-000013000000}"/>
    <hyperlink ref="G18" r:id="rId21" xr:uid="{00000000-0004-0000-0000-000014000000}"/>
    <hyperlink ref="G22" r:id="rId22" xr:uid="{00000000-0004-0000-0000-000015000000}"/>
    <hyperlink ref="G57" r:id="rId23" location="filter" xr:uid="{00000000-0004-0000-0000-000016000000}"/>
    <hyperlink ref="G8" r:id="rId24" xr:uid="{00000000-0004-0000-0000-000017000000}"/>
    <hyperlink ref="G25" r:id="rId25" xr:uid="{00000000-0004-0000-0000-000018000000}"/>
    <hyperlink ref="G27" r:id="rId26" xr:uid="{00000000-0004-0000-0000-000019000000}"/>
    <hyperlink ref="G13" r:id="rId27" xr:uid="{00000000-0004-0000-0000-00001A000000}"/>
    <hyperlink ref="G23" r:id="rId28" xr:uid="{00000000-0004-0000-0000-00001B000000}"/>
    <hyperlink ref="G26" r:id="rId29" xr:uid="{00000000-0004-0000-0000-00001C000000}"/>
    <hyperlink ref="G24" r:id="rId30" xr:uid="{90A1AE39-B132-4694-A4EB-3F22ABD42A5B}"/>
    <hyperlink ref="G6" r:id="rId31" xr:uid="{2C3E099C-C8D1-4F6E-AD09-900AE5567333}"/>
    <hyperlink ref="G11" r:id="rId32" xr:uid="{865A3708-8F84-402F-ABF1-4F021EB56540}"/>
    <hyperlink ref="G12" r:id="rId33" xr:uid="{FFD5B82B-F8D7-43F0-BCD0-0265C0C6387F}"/>
  </hyperlinks>
  <pageMargins left="0.7" right="0.7" top="0.78740157499999996" bottom="0.78740157499999996" header="0.3" footer="0.3"/>
  <pageSetup paperSize="9" orientation="portrait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>Hochschule Karlsruhe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Schaller</dc:creator>
  <cp:keywords/>
  <dc:description/>
  <cp:lastModifiedBy>Flo</cp:lastModifiedBy>
  <cp:revision/>
  <dcterms:created xsi:type="dcterms:W3CDTF">2017-10-18T12:23:48Z</dcterms:created>
  <dcterms:modified xsi:type="dcterms:W3CDTF">2017-10-24T12:57:30Z</dcterms:modified>
  <cp:category/>
  <cp:contentStatus/>
</cp:coreProperties>
</file>